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3260" windowHeight="9345"/>
  </bookViews>
  <sheets>
    <sheet name="ACP" sheetId="2" r:id="rId1"/>
  </sheets>
  <calcPr calcId="152511"/>
</workbook>
</file>

<file path=xl/calcChain.xml><?xml version="1.0" encoding="utf-8"?>
<calcChain xmlns="http://schemas.openxmlformats.org/spreadsheetml/2006/main">
  <c r="Q91" i="2"/>
  <c r="O91" s="1"/>
  <c r="F91"/>
  <c r="Q90"/>
  <c r="O90" s="1"/>
  <c r="F90"/>
  <c r="Q89"/>
  <c r="O89" s="1"/>
  <c r="F89"/>
  <c r="Q88"/>
  <c r="O88" s="1"/>
  <c r="F88"/>
  <c r="Q87"/>
  <c r="O87" s="1"/>
  <c r="F87"/>
  <c r="Q86"/>
  <c r="O86"/>
  <c r="F86"/>
  <c r="Q85"/>
  <c r="O85" s="1"/>
  <c r="F85"/>
  <c r="O84"/>
  <c r="Q83"/>
  <c r="O83" s="1"/>
  <c r="F83"/>
  <c r="Q82"/>
  <c r="O82" s="1"/>
  <c r="F82"/>
  <c r="Q81"/>
  <c r="O81" s="1"/>
  <c r="F81"/>
  <c r="Q80"/>
  <c r="O80" s="1"/>
  <c r="F80"/>
  <c r="Q79"/>
  <c r="O79" s="1"/>
  <c r="F79"/>
  <c r="Q78"/>
  <c r="O78" s="1"/>
  <c r="F78"/>
  <c r="Q77"/>
  <c r="O77" s="1"/>
  <c r="F77"/>
  <c r="Q76"/>
  <c r="O76" s="1"/>
  <c r="F76"/>
  <c r="Q75"/>
  <c r="O75"/>
  <c r="F75"/>
  <c r="O74"/>
  <c r="Q73"/>
  <c r="O73"/>
  <c r="F73"/>
  <c r="Q72"/>
  <c r="O72" s="1"/>
  <c r="F72"/>
  <c r="Q71"/>
  <c r="O71" s="1"/>
  <c r="F71"/>
  <c r="Q70"/>
  <c r="O70" s="1"/>
  <c r="F70"/>
  <c r="Q69"/>
  <c r="O69"/>
  <c r="F69"/>
  <c r="Q68"/>
  <c r="O68" s="1"/>
  <c r="F68"/>
  <c r="O67"/>
  <c r="Q66"/>
  <c r="O66" s="1"/>
  <c r="F66"/>
  <c r="Q65"/>
  <c r="O65"/>
  <c r="F65"/>
  <c r="Q64"/>
  <c r="O64" s="1"/>
  <c r="F64"/>
  <c r="Q63"/>
  <c r="O63" s="1"/>
  <c r="F63"/>
  <c r="Q62"/>
  <c r="O62" s="1"/>
  <c r="F62"/>
  <c r="Q61"/>
  <c r="O61" s="1"/>
  <c r="F61"/>
  <c r="Q60"/>
  <c r="O60" s="1"/>
  <c r="F60"/>
  <c r="Q59"/>
  <c r="O59" s="1"/>
  <c r="F59"/>
  <c r="O58"/>
  <c r="Q57"/>
  <c r="O57" s="1"/>
  <c r="F57"/>
  <c r="Q56"/>
  <c r="O56" s="1"/>
  <c r="F56"/>
  <c r="Q55"/>
  <c r="O55" s="1"/>
  <c r="F55"/>
  <c r="Q54"/>
  <c r="O54" s="1"/>
  <c r="F54"/>
  <c r="Q53"/>
  <c r="O53" s="1"/>
  <c r="F53"/>
  <c r="Q52"/>
  <c r="O52" s="1"/>
  <c r="Q51"/>
  <c r="O51" s="1"/>
  <c r="F51"/>
  <c r="Q50"/>
  <c r="O50" s="1"/>
  <c r="F50"/>
  <c r="Q49"/>
  <c r="O49" s="1"/>
  <c r="F49"/>
  <c r="Q48"/>
  <c r="O48"/>
  <c r="F48"/>
  <c r="Q47"/>
  <c r="O47" s="1"/>
  <c r="F47"/>
  <c r="O46"/>
  <c r="Q45"/>
  <c r="O45" s="1"/>
  <c r="F45"/>
  <c r="Q44"/>
  <c r="O44"/>
  <c r="F44"/>
  <c r="Q43"/>
  <c r="O43" s="1"/>
  <c r="F43"/>
  <c r="Q42"/>
  <c r="O42" s="1"/>
  <c r="F42"/>
  <c r="Q41"/>
  <c r="O41" s="1"/>
  <c r="F41"/>
  <c r="Q40"/>
  <c r="O40"/>
  <c r="F40"/>
  <c r="Q39"/>
  <c r="O39" s="1"/>
  <c r="F39"/>
  <c r="O38"/>
  <c r="O37"/>
  <c r="F37"/>
  <c r="O36"/>
  <c r="F36"/>
  <c r="O35"/>
  <c r="F35"/>
  <c r="O34"/>
  <c r="F34"/>
  <c r="O33"/>
  <c r="F33"/>
  <c r="O32"/>
  <c r="F32"/>
  <c r="O31"/>
  <c r="F31"/>
  <c r="O30"/>
  <c r="F30"/>
  <c r="O29"/>
  <c r="F29"/>
  <c r="O28"/>
  <c r="F28"/>
  <c r="O27"/>
  <c r="F27"/>
  <c r="O26"/>
  <c r="F26"/>
  <c r="O25"/>
  <c r="F25"/>
  <c r="O24"/>
  <c r="F24"/>
  <c r="O23"/>
  <c r="F23"/>
  <c r="O22"/>
  <c r="Q21"/>
  <c r="O21" s="1"/>
  <c r="F21"/>
  <c r="Q20"/>
  <c r="O20" s="1"/>
  <c r="F20"/>
  <c r="Q19"/>
  <c r="O19" s="1"/>
  <c r="F19"/>
  <c r="Q18"/>
  <c r="O18" s="1"/>
  <c r="F18"/>
  <c r="Q17"/>
  <c r="O17" s="1"/>
  <c r="F17"/>
  <c r="Q16"/>
  <c r="O16" s="1"/>
  <c r="F16"/>
  <c r="Q15"/>
  <c r="O15" s="1"/>
  <c r="F15"/>
  <c r="Q14"/>
  <c r="O14"/>
  <c r="F14"/>
  <c r="Q13"/>
  <c r="O13" s="1"/>
  <c r="F13"/>
  <c r="Q12"/>
  <c r="O12" s="1"/>
  <c r="F12"/>
  <c r="Q11"/>
  <c r="O11" s="1"/>
  <c r="F11"/>
  <c r="Q10"/>
  <c r="O10" s="1"/>
  <c r="F10"/>
  <c r="Q9"/>
  <c r="O9" s="1"/>
  <c r="F9"/>
</calcChain>
</file>

<file path=xl/sharedStrings.xml><?xml version="1.0" encoding="utf-8"?>
<sst xmlns="http://schemas.openxmlformats.org/spreadsheetml/2006/main" count="369" uniqueCount="310">
  <si>
    <t>Name of the Lead District</t>
  </si>
  <si>
    <t>ALLAHABAD BANK</t>
  </si>
  <si>
    <t>BAHRAICH</t>
  </si>
  <si>
    <t>BALRAMPUR</t>
  </si>
  <si>
    <t>BANDA</t>
  </si>
  <si>
    <t>CHITRAKOOT</t>
  </si>
  <si>
    <t>GONDA</t>
  </si>
  <si>
    <t>HAMIRPUR</t>
  </si>
  <si>
    <t>JALAUN</t>
  </si>
  <si>
    <t>MAHOBA</t>
  </si>
  <si>
    <t>SITAPUR</t>
  </si>
  <si>
    <t>SONEBHADRA</t>
  </si>
  <si>
    <t>BANK OF BARODA</t>
  </si>
  <si>
    <t>Shahjahanpur</t>
  </si>
  <si>
    <t>Bareilly</t>
  </si>
  <si>
    <t>Sultanpur</t>
  </si>
  <si>
    <t>Fatehpur</t>
  </si>
  <si>
    <t>Allahabad</t>
  </si>
  <si>
    <t>Pratapgarh</t>
  </si>
  <si>
    <t>Kaushambi</t>
  </si>
  <si>
    <t>Faizabad</t>
  </si>
  <si>
    <t>KANPUR NAGAR</t>
  </si>
  <si>
    <t>Rampur</t>
  </si>
  <si>
    <t>Pilibhit</t>
  </si>
  <si>
    <t>Hardoi</t>
  </si>
  <si>
    <t>Lucknow</t>
  </si>
  <si>
    <t>Barabanki</t>
  </si>
  <si>
    <t>Farrukhabad</t>
  </si>
  <si>
    <t>Mainpuri</t>
  </si>
  <si>
    <t>Kannauj</t>
  </si>
  <si>
    <t>Unnao</t>
  </si>
  <si>
    <t>CANARA BANK</t>
  </si>
  <si>
    <t>AGRA</t>
  </si>
  <si>
    <t>ALIGARH</t>
  </si>
  <si>
    <t>ETAH</t>
  </si>
  <si>
    <t>HATHRAS</t>
  </si>
  <si>
    <t>CENTRAL BANK OF INDIA</t>
  </si>
  <si>
    <t>Deoria</t>
  </si>
  <si>
    <t>Etawah</t>
  </si>
  <si>
    <t>Ballia</t>
  </si>
  <si>
    <t>PUNJAB NATIONAL BANK</t>
  </si>
  <si>
    <t>JHANSI</t>
  </si>
  <si>
    <t>LALITPUR</t>
  </si>
  <si>
    <t>SAHARANPUR</t>
  </si>
  <si>
    <t>MUZAFFARNAGAR</t>
  </si>
  <si>
    <t>STATE BANK OF INDIA</t>
  </si>
  <si>
    <t>BASTI</t>
  </si>
  <si>
    <t>GORAKHPUR</t>
  </si>
  <si>
    <t>FIROZABAD</t>
  </si>
  <si>
    <t>SYNDICATE BANK</t>
  </si>
  <si>
    <t>MEERUT</t>
  </si>
  <si>
    <t>GHAZIABAD</t>
  </si>
  <si>
    <t>MATHURA</t>
  </si>
  <si>
    <t>MORADABAD</t>
  </si>
  <si>
    <t>UNION BANK OF INDIA</t>
  </si>
  <si>
    <t>Ghazipur</t>
  </si>
  <si>
    <t>Jaunpur</t>
  </si>
  <si>
    <t>Varanasi</t>
  </si>
  <si>
    <t>Chandauli</t>
  </si>
  <si>
    <t>Azamgarh</t>
  </si>
  <si>
    <t>Mau</t>
  </si>
  <si>
    <t>(Agenda No. 5)</t>
  </si>
  <si>
    <t>(Annexure-II)</t>
  </si>
  <si>
    <t>ANNUAL CREDIT PLAN 2015-16</t>
  </si>
  <si>
    <t>DISTRICT-WISE ACHIEVEMENT UPTO QUARTER ENDED MARCH 2016</t>
  </si>
  <si>
    <t>(01.04.2011 To 31.12.2011)</t>
  </si>
  <si>
    <t>FOR DISTRICT AS A WHOLE(ALL BANKS)</t>
  </si>
  <si>
    <t>(Amt. in Lacs)</t>
  </si>
  <si>
    <t>Bank Name</t>
  </si>
  <si>
    <t>Sr. No.</t>
  </si>
  <si>
    <t xml:space="preserve">%age achievement against Annual outlay  </t>
  </si>
  <si>
    <t>NPS</t>
  </si>
  <si>
    <t>New Value</t>
  </si>
  <si>
    <t>Old Value</t>
  </si>
  <si>
    <t>Bahraich</t>
  </si>
  <si>
    <t>146668.84</t>
  </si>
  <si>
    <t>79964.00</t>
  </si>
  <si>
    <t>Balrampur</t>
  </si>
  <si>
    <t>79818.43</t>
  </si>
  <si>
    <t>96976.00</t>
  </si>
  <si>
    <t>Banda</t>
  </si>
  <si>
    <t>137547.51</t>
  </si>
  <si>
    <t>96503.00</t>
  </si>
  <si>
    <t>Chitrakoot</t>
  </si>
  <si>
    <t>50829.00</t>
  </si>
  <si>
    <t>48389.00</t>
  </si>
  <si>
    <t>Gonda</t>
  </si>
  <si>
    <t>146119.00</t>
  </si>
  <si>
    <t>108976.00</t>
  </si>
  <si>
    <t xml:space="preserve">Hamirpur </t>
  </si>
  <si>
    <t>85320.00</t>
  </si>
  <si>
    <t>46286.00</t>
  </si>
  <si>
    <t>Hamirpur</t>
  </si>
  <si>
    <t>Jalaun</t>
  </si>
  <si>
    <t>128625.00</t>
  </si>
  <si>
    <t>109051.00</t>
  </si>
  <si>
    <t>LAKHIMPUR KHERI</t>
  </si>
  <si>
    <t>Lakhimpur Kheri</t>
  </si>
  <si>
    <t>309121.44</t>
  </si>
  <si>
    <t>267790.00</t>
  </si>
  <si>
    <t>MIRAZAPUR</t>
  </si>
  <si>
    <t>Mahoba</t>
  </si>
  <si>
    <t>75100.00</t>
  </si>
  <si>
    <t>45769.00</t>
  </si>
  <si>
    <t>Mirzapur</t>
  </si>
  <si>
    <t>97115.00</t>
  </si>
  <si>
    <t>78357.00</t>
  </si>
  <si>
    <t>Shrawasti</t>
  </si>
  <si>
    <t>54962.00</t>
  </si>
  <si>
    <t>33788.00</t>
  </si>
  <si>
    <t>Sitapur</t>
  </si>
  <si>
    <t>207366.00</t>
  </si>
  <si>
    <t>208441.00</t>
  </si>
  <si>
    <t>Sonebhadra</t>
  </si>
  <si>
    <t>63240.00</t>
  </si>
  <si>
    <t>48676.00</t>
  </si>
  <si>
    <t>SHRAVSATI</t>
  </si>
  <si>
    <t>190717.50</t>
  </si>
  <si>
    <t>ALLAHABAD</t>
  </si>
  <si>
    <t>Ambedkarnagar</t>
  </si>
  <si>
    <t>92578.00</t>
  </si>
  <si>
    <t>AmbedkarNagar</t>
  </si>
  <si>
    <t>KAUSHAMBI</t>
  </si>
  <si>
    <t>355294.00</t>
  </si>
  <si>
    <t>CSM Nagar</t>
  </si>
  <si>
    <t>71282.00</t>
  </si>
  <si>
    <t>BAREILLY</t>
  </si>
  <si>
    <t>111293.32</t>
  </si>
  <si>
    <t>FETEHPUR</t>
  </si>
  <si>
    <t>137292.00</t>
  </si>
  <si>
    <t>PILIBHIT</t>
  </si>
  <si>
    <t>Kanpur Nagar</t>
  </si>
  <si>
    <t>92007.74</t>
  </si>
  <si>
    <t>Ramabai Nagar</t>
  </si>
  <si>
    <t>80057.50</t>
  </si>
  <si>
    <t>Rama Bai Nagar</t>
  </si>
  <si>
    <t>32165.00</t>
  </si>
  <si>
    <t>236672.00</t>
  </si>
  <si>
    <t>105846.00</t>
  </si>
  <si>
    <t>Raebareli</t>
  </si>
  <si>
    <t>115426.33</t>
  </si>
  <si>
    <t>AMBEDKARNAGAR</t>
  </si>
  <si>
    <t>240027.21</t>
  </si>
  <si>
    <t>FAIZABAD</t>
  </si>
  <si>
    <t>288641.50</t>
  </si>
  <si>
    <t>SHAHJAHANPUR</t>
  </si>
  <si>
    <t>77717.50</t>
  </si>
  <si>
    <t>BANK OF INDIA</t>
  </si>
  <si>
    <t>225816.76</t>
  </si>
  <si>
    <t>352783.00</t>
  </si>
  <si>
    <t>BARABANKI</t>
  </si>
  <si>
    <t>132412.00</t>
  </si>
  <si>
    <t>144858.00</t>
  </si>
  <si>
    <t>FARRUKHABAD</t>
  </si>
  <si>
    <t>293144.00</t>
  </si>
  <si>
    <t>191619.00</t>
  </si>
  <si>
    <t>HARDOI</t>
  </si>
  <si>
    <t>118357.00</t>
  </si>
  <si>
    <t>145927.00</t>
  </si>
  <si>
    <t>KANNAUJ</t>
  </si>
  <si>
    <t>356351.00</t>
  </si>
  <si>
    <t>LUCKNOW</t>
  </si>
  <si>
    <t>143406.00</t>
  </si>
  <si>
    <t>101141.00</t>
  </si>
  <si>
    <t>MAINPURI</t>
  </si>
  <si>
    <t>112090.63</t>
  </si>
  <si>
    <t>82942.00</t>
  </si>
  <si>
    <t>UNNAO</t>
  </si>
  <si>
    <t>Agra</t>
  </si>
  <si>
    <t>828000.00</t>
  </si>
  <si>
    <t>Aligarh</t>
  </si>
  <si>
    <t>475067.22</t>
  </si>
  <si>
    <t>Etah</t>
  </si>
  <si>
    <t>229434.00</t>
  </si>
  <si>
    <t>74900.00</t>
  </si>
  <si>
    <t>Mahamaya Nagar</t>
  </si>
  <si>
    <t>MANYAWAR KANSHI RAM NAGAR</t>
  </si>
  <si>
    <t>218500.00</t>
  </si>
  <si>
    <t>KashiramNagar</t>
  </si>
  <si>
    <t>Auraiya</t>
  </si>
  <si>
    <t>34694.00</t>
  </si>
  <si>
    <t>29722.00</t>
  </si>
  <si>
    <t>AURAIYA</t>
  </si>
  <si>
    <t>113869.00</t>
  </si>
  <si>
    <t>65395.74</t>
  </si>
  <si>
    <t>KUSHINAGAR</t>
  </si>
  <si>
    <t>141321.15</t>
  </si>
  <si>
    <t>228025.28</t>
  </si>
  <si>
    <t>DEORIA</t>
  </si>
  <si>
    <t>66522.04</t>
  </si>
  <si>
    <t>62740.00</t>
  </si>
  <si>
    <t>BALLIA</t>
  </si>
  <si>
    <t>Kushi Nagar</t>
  </si>
  <si>
    <t>160463.80</t>
  </si>
  <si>
    <t>129399.00</t>
  </si>
  <si>
    <t>KushiNagar</t>
  </si>
  <si>
    <t>ETAWAH</t>
  </si>
  <si>
    <t>Badaun</t>
  </si>
  <si>
    <t>135220.00</t>
  </si>
  <si>
    <t>119523.00</t>
  </si>
  <si>
    <t>BADAUN</t>
  </si>
  <si>
    <t>Bijnor</t>
  </si>
  <si>
    <t>415111.00</t>
  </si>
  <si>
    <t>516360.00</t>
  </si>
  <si>
    <t>BIJNOR</t>
  </si>
  <si>
    <t>Bulandshahar</t>
  </si>
  <si>
    <t>299282.73</t>
  </si>
  <si>
    <t>362780.00</t>
  </si>
  <si>
    <t>Jhansi</t>
  </si>
  <si>
    <t>126130.00</t>
  </si>
  <si>
    <t>146260.00</t>
  </si>
  <si>
    <t>Lalitpur</t>
  </si>
  <si>
    <t>79418.00</t>
  </si>
  <si>
    <t>70999.00</t>
  </si>
  <si>
    <t>Muzzafarnagar</t>
  </si>
  <si>
    <t>393700.00</t>
  </si>
  <si>
    <t>321502.00</t>
  </si>
  <si>
    <t>MuzaffarNagar</t>
  </si>
  <si>
    <t>BULANDSHAHAR</t>
  </si>
  <si>
    <t>Saharanpur</t>
  </si>
  <si>
    <t>515516.00</t>
  </si>
  <si>
    <t>333496.00</t>
  </si>
  <si>
    <t>144165.00</t>
  </si>
  <si>
    <t>Prabudh Nagar</t>
  </si>
  <si>
    <t>Basti</t>
  </si>
  <si>
    <t>110627.43</t>
  </si>
  <si>
    <t>86411.93</t>
  </si>
  <si>
    <t>Firozabad</t>
  </si>
  <si>
    <t>245130.46</t>
  </si>
  <si>
    <t>Gorakhpur</t>
  </si>
  <si>
    <t>226587.26</t>
  </si>
  <si>
    <t>207614.59</t>
  </si>
  <si>
    <t>SANT KABIR NAGAR</t>
  </si>
  <si>
    <t>Maharajganj</t>
  </si>
  <si>
    <t>110520.87</t>
  </si>
  <si>
    <t>99771.34</t>
  </si>
  <si>
    <t>MaharajGanj</t>
  </si>
  <si>
    <t>Siddharthnagar</t>
  </si>
  <si>
    <t>143404.02</t>
  </si>
  <si>
    <t>133783.00</t>
  </si>
  <si>
    <t>Sant Kabir Nagar</t>
  </si>
  <si>
    <t>MAHARAJGANJ</t>
  </si>
  <si>
    <t>St.Kabit Nagar</t>
  </si>
  <si>
    <t>66471.11</t>
  </si>
  <si>
    <t>58708.56</t>
  </si>
  <si>
    <t>Siddharath Nagar</t>
  </si>
  <si>
    <t>SIDDHARTH NAGAR</t>
  </si>
  <si>
    <t>Baghpat</t>
  </si>
  <si>
    <t>191639.48</t>
  </si>
  <si>
    <t>169048.00</t>
  </si>
  <si>
    <t>GB Nagar</t>
  </si>
  <si>
    <t>350569.00</t>
  </si>
  <si>
    <t>302798.88</t>
  </si>
  <si>
    <t>Ghaziabad</t>
  </si>
  <si>
    <t>271303.00</t>
  </si>
  <si>
    <t>405491.00</t>
  </si>
  <si>
    <t>G B Nagar</t>
  </si>
  <si>
    <t>BAGHPAT</t>
  </si>
  <si>
    <t>129977.64</t>
  </si>
  <si>
    <t>187276.70</t>
  </si>
  <si>
    <t>Jyotiba Phule Nagar</t>
  </si>
  <si>
    <t>Mathura</t>
  </si>
  <si>
    <t>286816.00</t>
  </si>
  <si>
    <t>226138.57</t>
  </si>
  <si>
    <t>Meerut</t>
  </si>
  <si>
    <t>JAI PRAKASH NAGAR</t>
  </si>
  <si>
    <t>491694.88</t>
  </si>
  <si>
    <t>489659.00</t>
  </si>
  <si>
    <t>Moradabad</t>
  </si>
  <si>
    <t>239009.45</t>
  </si>
  <si>
    <t>167581.00</t>
  </si>
  <si>
    <t>GAULTAM BUTH BAGAR</t>
  </si>
  <si>
    <t>155850.00</t>
  </si>
  <si>
    <t>127986.00</t>
  </si>
  <si>
    <t>187578.98</t>
  </si>
  <si>
    <t>168964.92</t>
  </si>
  <si>
    <t xml:space="preserve">Bhim Nagar </t>
  </si>
  <si>
    <t>159328.00</t>
  </si>
  <si>
    <t>129752.00</t>
  </si>
  <si>
    <t>CHANDAULI</t>
  </si>
  <si>
    <t>Chandoli</t>
  </si>
  <si>
    <t>68449.00</t>
  </si>
  <si>
    <t>66372.90</t>
  </si>
  <si>
    <t>JAUNPUR</t>
  </si>
  <si>
    <t>108488.00</t>
  </si>
  <si>
    <t>95289.00</t>
  </si>
  <si>
    <t>MAU</t>
  </si>
  <si>
    <t>99295.00</t>
  </si>
  <si>
    <t>79579.00</t>
  </si>
  <si>
    <t>SANT RAVI DAS NAGAR</t>
  </si>
  <si>
    <t>84552.00</t>
  </si>
  <si>
    <t>83885.00</t>
  </si>
  <si>
    <t>AZAMGARH</t>
  </si>
  <si>
    <t>86928.00</t>
  </si>
  <si>
    <t>89561.00</t>
  </si>
  <si>
    <t>Sant Ravi Das Nagar</t>
  </si>
  <si>
    <t>GHAZIPUR</t>
  </si>
  <si>
    <t>177880.30</t>
  </si>
  <si>
    <t>188084.00</t>
  </si>
  <si>
    <t>VARANASI</t>
  </si>
  <si>
    <t>Total achievement upto quarter ended March  2016</t>
  </si>
  <si>
    <t>Total Annual Outlay Under PS                    ACP 2015 - 16</t>
  </si>
  <si>
    <t>Kanpur Dehat</t>
  </si>
  <si>
    <t>Kashganj</t>
  </si>
  <si>
    <t>Hathras</t>
  </si>
  <si>
    <t>Shamli</t>
  </si>
  <si>
    <t>Amroha</t>
  </si>
  <si>
    <t>Sambhal</t>
  </si>
  <si>
    <t>Hapur</t>
  </si>
  <si>
    <t>Bhadohi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</si>
</sst>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</cellStyleXfs>
  <cellXfs count="82">
    <xf numFmtId="0" fontId="0" fillId="0" borderId="0" xfId="0"/>
    <xf numFmtId="0" fontId="0" fillId="0" borderId="0" xfId="0"/>
    <xf numFmtId="0" fontId="0" fillId="0" borderId="10" xfId="0" applyBorder="1"/>
    <xf numFmtId="0" fontId="22" fillId="0" borderId="10" xfId="0" applyFont="1" applyBorder="1"/>
    <xf numFmtId="0" fontId="24" fillId="0" borderId="10" xfId="0" applyFont="1" applyBorder="1"/>
    <xf numFmtId="0" fontId="24" fillId="0" borderId="0" xfId="0" applyFont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2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wrapText="1"/>
    </xf>
    <xf numFmtId="2" fontId="0" fillId="0" borderId="0" xfId="0" applyNumberFormat="1"/>
    <xf numFmtId="0" fontId="27" fillId="0" borderId="10" xfId="0" applyFont="1" applyBorder="1"/>
    <xf numFmtId="2" fontId="27" fillId="0" borderId="10" xfId="0" applyNumberFormat="1" applyFont="1" applyBorder="1"/>
    <xf numFmtId="2" fontId="22" fillId="0" borderId="10" xfId="0" applyNumberFormat="1" applyFont="1" applyBorder="1"/>
    <xf numFmtId="0" fontId="27" fillId="0" borderId="10" xfId="0" applyFont="1" applyBorder="1"/>
    <xf numFmtId="0" fontId="22" fillId="0" borderId="10" xfId="0" applyFont="1" applyBorder="1"/>
    <xf numFmtId="0" fontId="28" fillId="0" borderId="10" xfId="0" applyFont="1" applyBorder="1"/>
    <xf numFmtId="2" fontId="28" fillId="0" borderId="10" xfId="0" applyNumberFormat="1" applyFont="1" applyBorder="1"/>
    <xf numFmtId="2" fontId="24" fillId="0" borderId="10" xfId="0" applyNumberFormat="1" applyFont="1" applyBorder="1"/>
    <xf numFmtId="2" fontId="24" fillId="24" borderId="10" xfId="0" applyNumberFormat="1" applyFont="1" applyFill="1" applyBorder="1" applyAlignment="1">
      <alignment horizontal="right" vertical="center"/>
    </xf>
    <xf numFmtId="2" fontId="24" fillId="24" borderId="10" xfId="0" applyNumberFormat="1" applyFont="1" applyFill="1" applyBorder="1" applyAlignment="1">
      <alignment horizontal="right"/>
    </xf>
    <xf numFmtId="2" fontId="0" fillId="24" borderId="10" xfId="0" applyNumberFormat="1" applyFill="1" applyBorder="1" applyAlignment="1">
      <alignment horizontal="right"/>
    </xf>
    <xf numFmtId="0" fontId="22" fillId="25" borderId="0" xfId="0" applyFont="1" applyFill="1"/>
    <xf numFmtId="0" fontId="0" fillId="25" borderId="0" xfId="0" applyFill="1"/>
    <xf numFmtId="0" fontId="22" fillId="24" borderId="10" xfId="0" applyFont="1" applyFill="1" applyBorder="1"/>
    <xf numFmtId="2" fontId="22" fillId="24" borderId="10" xfId="0" applyNumberFormat="1" applyFont="1" applyFill="1" applyBorder="1"/>
    <xf numFmtId="0" fontId="22" fillId="24" borderId="0" xfId="0" applyFont="1" applyFill="1"/>
    <xf numFmtId="0" fontId="22" fillId="24" borderId="0" xfId="0" applyFont="1" applyFill="1" applyAlignment="1">
      <alignment wrapText="1"/>
    </xf>
    <xf numFmtId="2" fontId="0" fillId="24" borderId="0" xfId="0" applyNumberFormat="1" applyFill="1"/>
    <xf numFmtId="0" fontId="27" fillId="24" borderId="10" xfId="0" applyFont="1" applyFill="1" applyBorder="1"/>
    <xf numFmtId="2" fontId="27" fillId="24" borderId="10" xfId="0" applyNumberFormat="1" applyFont="1" applyFill="1" applyBorder="1"/>
    <xf numFmtId="0" fontId="0" fillId="24" borderId="0" xfId="0" applyFill="1"/>
    <xf numFmtId="0" fontId="0" fillId="24" borderId="0" xfId="0" applyFill="1" applyAlignment="1">
      <alignment wrapText="1"/>
    </xf>
    <xf numFmtId="2" fontId="22" fillId="24" borderId="0" xfId="0" applyNumberFormat="1" applyFont="1" applyFill="1"/>
    <xf numFmtId="0" fontId="24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left"/>
    </xf>
    <xf numFmtId="0" fontId="24" fillId="24" borderId="10" xfId="0" applyFont="1" applyFill="1" applyBorder="1"/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/>
    <xf numFmtId="2" fontId="21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right" vertical="top" wrapText="1"/>
    </xf>
    <xf numFmtId="2" fontId="0" fillId="24" borderId="10" xfId="0" applyNumberFormat="1" applyFill="1" applyBorder="1"/>
    <xf numFmtId="2" fontId="24" fillId="24" borderId="10" xfId="0" applyNumberFormat="1" applyFont="1" applyFill="1" applyBorder="1" applyAlignment="1">
      <alignment horizontal="right" vertical="center" wrapText="1"/>
    </xf>
    <xf numFmtId="2" fontId="29" fillId="24" borderId="10" xfId="0" applyNumberFormat="1" applyFont="1" applyFill="1" applyBorder="1" applyAlignment="1">
      <alignment horizontal="right" vertical="center"/>
    </xf>
    <xf numFmtId="2" fontId="29" fillId="24" borderId="10" xfId="0" applyNumberFormat="1" applyFont="1" applyFill="1" applyBorder="1" applyAlignment="1">
      <alignment horizontal="right"/>
    </xf>
    <xf numFmtId="2" fontId="24" fillId="24" borderId="10" xfId="0" applyNumberFormat="1" applyFont="1" applyFill="1" applyBorder="1"/>
    <xf numFmtId="2" fontId="24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4" fillId="24" borderId="10" xfId="0" applyNumberFormat="1" applyFont="1" applyFill="1" applyBorder="1" applyAlignment="1">
      <alignment horizontal="left" vertical="center"/>
    </xf>
    <xf numFmtId="2" fontId="24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left" vertical="center" wrapText="1"/>
    </xf>
    <xf numFmtId="2" fontId="24" fillId="24" borderId="11" xfId="0" applyNumberFormat="1" applyFont="1" applyFill="1" applyBorder="1" applyAlignment="1">
      <alignment horizontal="left"/>
    </xf>
    <xf numFmtId="0" fontId="24" fillId="24" borderId="11" xfId="0" applyFont="1" applyFill="1" applyBorder="1"/>
    <xf numFmtId="2" fontId="24" fillId="24" borderId="10" xfId="0" applyNumberFormat="1" applyFont="1" applyFill="1" applyBorder="1" applyAlignment="1">
      <alignment horizontal="left" wrapText="1"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/>
    <xf numFmtId="0" fontId="0" fillId="24" borderId="10" xfId="0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2" fontId="20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wrapText="1"/>
    </xf>
    <xf numFmtId="2" fontId="25" fillId="24" borderId="10" xfId="0" applyNumberFormat="1" applyFont="1" applyFill="1" applyBorder="1" applyAlignment="1">
      <alignment horizontal="center"/>
    </xf>
    <xf numFmtId="0" fontId="0" fillId="24" borderId="10" xfId="0" applyFill="1" applyBorder="1"/>
    <xf numFmtId="2" fontId="19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/>
    </xf>
    <xf numFmtId="2" fontId="24" fillId="0" borderId="11" xfId="0" applyNumberFormat="1" applyFont="1" applyBorder="1" applyAlignment="1">
      <alignment horizontal="right" vertical="top" wrapText="1"/>
    </xf>
    <xf numFmtId="0" fontId="0" fillId="0" borderId="12" xfId="0" applyBorder="1"/>
    <xf numFmtId="2" fontId="24" fillId="0" borderId="11" xfId="0" applyNumberFormat="1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2" fontId="24" fillId="0" borderId="12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 wrapText="1"/>
    </xf>
    <xf numFmtId="2" fontId="24" fillId="0" borderId="12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1"/>
  <sheetViews>
    <sheetView tabSelected="1" zoomScale="115" zoomScaleNormal="115" workbookViewId="0">
      <selection activeCell="B8" sqref="B8"/>
    </sheetView>
  </sheetViews>
  <sheetFormatPr defaultRowHeight="12.75"/>
  <cols>
    <col min="1" max="1" width="24.28515625" style="1" customWidth="1"/>
    <col min="2" max="2" width="19.140625" style="53" customWidth="1"/>
    <col min="3" max="3" width="28.85546875" customWidth="1"/>
    <col min="4" max="4" width="22.42578125" style="1" customWidth="1"/>
    <col min="5" max="5" width="21.85546875" style="1" customWidth="1"/>
    <col min="6" max="6" width="21" style="1" customWidth="1"/>
    <col min="7" max="7" width="0.140625" style="1" hidden="1" customWidth="1"/>
    <col min="8" max="8" width="12" style="1" hidden="1" customWidth="1"/>
    <col min="9" max="9" width="0.140625" style="1" hidden="1" customWidth="1"/>
    <col min="10" max="11" width="9.140625" style="1" hidden="1" customWidth="1"/>
    <col min="12" max="12" width="0.140625" style="1" hidden="1" customWidth="1"/>
    <col min="13" max="13" width="30.42578125" style="1" hidden="1" customWidth="1"/>
    <col min="14" max="14" width="1" style="1" hidden="1" customWidth="1"/>
    <col min="15" max="15" width="7.140625" style="13" hidden="1" customWidth="1"/>
    <col min="16" max="16" width="9.140625" style="1" hidden="1" customWidth="1"/>
    <col min="17" max="17" width="10.28515625" style="1" hidden="1" customWidth="1"/>
    <col min="18" max="18" width="9.140625" style="1" hidden="1" customWidth="1"/>
    <col min="19" max="19" width="0.140625" style="1" hidden="1" customWidth="1"/>
  </cols>
  <sheetData>
    <row r="1" spans="1:19">
      <c r="A1" s="65" t="s">
        <v>61</v>
      </c>
      <c r="B1" s="65"/>
      <c r="C1" s="65"/>
      <c r="D1" s="65"/>
      <c r="E1" s="65"/>
      <c r="F1" s="65"/>
      <c r="G1" s="2"/>
      <c r="H1" s="2"/>
    </row>
    <row r="2" spans="1:19" ht="12.75" customHeight="1">
      <c r="A2" s="65" t="s">
        <v>62</v>
      </c>
      <c r="B2" s="66"/>
      <c r="C2" s="66"/>
      <c r="D2" s="66"/>
      <c r="E2" s="66"/>
      <c r="F2" s="66"/>
      <c r="G2" s="2"/>
      <c r="H2" s="2"/>
    </row>
    <row r="3" spans="1:19" ht="18.75">
      <c r="A3" s="69" t="s">
        <v>63</v>
      </c>
      <c r="B3" s="70"/>
      <c r="C3" s="70"/>
      <c r="D3" s="70"/>
      <c r="E3" s="70"/>
      <c r="F3" s="70"/>
      <c r="G3" s="2"/>
      <c r="H3" s="2"/>
    </row>
    <row r="4" spans="1:19" ht="14.25">
      <c r="A4" s="67" t="s">
        <v>64</v>
      </c>
      <c r="B4" s="68"/>
      <c r="C4" s="68"/>
      <c r="D4" s="68"/>
      <c r="E4" s="68"/>
      <c r="F4" s="68"/>
      <c r="G4" s="2"/>
      <c r="H4" s="2"/>
    </row>
    <row r="5" spans="1:19" ht="15.75" hidden="1">
      <c r="A5" s="41"/>
      <c r="B5" s="71" t="s">
        <v>65</v>
      </c>
      <c r="C5" s="71"/>
      <c r="D5" s="71"/>
      <c r="E5" s="71"/>
      <c r="F5" s="71"/>
      <c r="G5" s="2"/>
      <c r="H5" s="2"/>
    </row>
    <row r="6" spans="1:19" ht="14.25">
      <c r="A6" s="41"/>
      <c r="B6" s="72" t="s">
        <v>66</v>
      </c>
      <c r="C6" s="72"/>
      <c r="D6" s="72"/>
      <c r="E6" s="72"/>
      <c r="F6" s="72"/>
      <c r="G6" s="2"/>
      <c r="H6" s="2"/>
    </row>
    <row r="7" spans="1:19" ht="14.25">
      <c r="A7" s="41"/>
      <c r="B7" s="73" t="s">
        <v>67</v>
      </c>
      <c r="C7" s="73"/>
      <c r="D7" s="73"/>
      <c r="E7" s="73"/>
      <c r="F7" s="73"/>
      <c r="G7" s="2"/>
      <c r="H7" s="2"/>
    </row>
    <row r="8" spans="1:19" ht="39" customHeight="1">
      <c r="A8" s="27" t="s">
        <v>68</v>
      </c>
      <c r="B8" s="50" t="s">
        <v>69</v>
      </c>
      <c r="C8" s="42" t="s">
        <v>0</v>
      </c>
      <c r="D8" s="42" t="s">
        <v>301</v>
      </c>
      <c r="E8" s="42" t="s">
        <v>300</v>
      </c>
      <c r="F8" s="42" t="s">
        <v>70</v>
      </c>
      <c r="G8" s="2"/>
      <c r="H8" s="2"/>
      <c r="P8" s="1" t="s">
        <v>71</v>
      </c>
      <c r="Q8" s="1" t="s">
        <v>72</v>
      </c>
      <c r="R8" s="1" t="s">
        <v>73</v>
      </c>
    </row>
    <row r="9" spans="1:19" ht="12" customHeight="1">
      <c r="A9" s="61" t="s">
        <v>1</v>
      </c>
      <c r="B9" s="51">
        <v>1</v>
      </c>
      <c r="C9" s="54" t="s">
        <v>74</v>
      </c>
      <c r="D9" s="43" t="s">
        <v>75</v>
      </c>
      <c r="E9" s="24" t="s">
        <v>76</v>
      </c>
      <c r="F9" s="22">
        <f t="shared" ref="F9:F21" si="0">E9/D9*100</f>
        <v>54.520101202136729</v>
      </c>
      <c r="G9" s="14" t="s">
        <v>74</v>
      </c>
      <c r="H9" s="15">
        <v>58029.99</v>
      </c>
      <c r="L9" s="6">
        <v>1</v>
      </c>
      <c r="M9" s="6" t="s">
        <v>3</v>
      </c>
      <c r="N9" s="6">
        <v>17233.05</v>
      </c>
      <c r="O9" s="13">
        <f t="shared" ref="O9:O40" si="1">SUM(Q9/D9*100)</f>
        <v>23.452384296487242</v>
      </c>
      <c r="P9" s="1">
        <v>2998.55</v>
      </c>
      <c r="Q9" s="13">
        <f>SUM(R9-P9)</f>
        <v>34397.339999999997</v>
      </c>
      <c r="R9" s="74">
        <v>37395.89</v>
      </c>
      <c r="S9" s="75"/>
    </row>
    <row r="10" spans="1:19">
      <c r="A10" s="62"/>
      <c r="B10" s="51">
        <v>2</v>
      </c>
      <c r="C10" s="54" t="s">
        <v>77</v>
      </c>
      <c r="D10" s="43" t="s">
        <v>78</v>
      </c>
      <c r="E10" s="24" t="s">
        <v>79</v>
      </c>
      <c r="F10" s="22">
        <f t="shared" si="0"/>
        <v>121.49574979111968</v>
      </c>
      <c r="G10" s="14" t="s">
        <v>77</v>
      </c>
      <c r="H10" s="15">
        <v>55443</v>
      </c>
      <c r="L10" s="6">
        <v>1</v>
      </c>
      <c r="M10" s="6" t="s">
        <v>4</v>
      </c>
      <c r="N10" s="6">
        <v>30323</v>
      </c>
      <c r="O10" s="13">
        <f t="shared" si="1"/>
        <v>34.252227211184191</v>
      </c>
      <c r="P10" s="1">
        <v>532.37</v>
      </c>
      <c r="Q10" s="13">
        <f t="shared" ref="Q10:Q21" si="2">SUM(R10-P10)</f>
        <v>27339.59</v>
      </c>
      <c r="R10" s="76">
        <v>27871.96</v>
      </c>
      <c r="S10" s="75"/>
    </row>
    <row r="11" spans="1:19" s="11" customFormat="1">
      <c r="A11" s="62"/>
      <c r="B11" s="51">
        <v>3</v>
      </c>
      <c r="C11" s="54" t="s">
        <v>80</v>
      </c>
      <c r="D11" s="43" t="s">
        <v>81</v>
      </c>
      <c r="E11" s="24" t="s">
        <v>82</v>
      </c>
      <c r="F11" s="22">
        <f t="shared" si="0"/>
        <v>70.159757890200993</v>
      </c>
      <c r="G11" s="3" t="s">
        <v>80</v>
      </c>
      <c r="H11" s="16">
        <v>77723</v>
      </c>
      <c r="L11" s="12">
        <v>1</v>
      </c>
      <c r="M11" s="12" t="s">
        <v>6</v>
      </c>
      <c r="N11" s="12">
        <v>20686.73</v>
      </c>
      <c r="O11" s="13">
        <f t="shared" si="1"/>
        <v>41.163958547850115</v>
      </c>
      <c r="P11" s="11">
        <v>665</v>
      </c>
      <c r="Q11" s="13">
        <f t="shared" si="2"/>
        <v>56620</v>
      </c>
      <c r="R11" s="76">
        <v>57285</v>
      </c>
      <c r="S11" s="75"/>
    </row>
    <row r="12" spans="1:19">
      <c r="A12" s="62"/>
      <c r="B12" s="51">
        <v>4</v>
      </c>
      <c r="C12" s="54" t="s">
        <v>83</v>
      </c>
      <c r="D12" s="43" t="s">
        <v>84</v>
      </c>
      <c r="E12" s="24" t="s">
        <v>85</v>
      </c>
      <c r="F12" s="22">
        <f t="shared" si="0"/>
        <v>95.199590784788214</v>
      </c>
      <c r="G12" s="14" t="s">
        <v>83</v>
      </c>
      <c r="H12" s="15">
        <v>28128</v>
      </c>
      <c r="L12" s="6">
        <v>1</v>
      </c>
      <c r="M12" s="6" t="s">
        <v>7</v>
      </c>
      <c r="N12" s="6">
        <v>13957.29</v>
      </c>
      <c r="O12" s="13">
        <f t="shared" si="1"/>
        <v>30.628184697711937</v>
      </c>
      <c r="P12" s="1">
        <v>810</v>
      </c>
      <c r="Q12" s="13">
        <f t="shared" si="2"/>
        <v>15568</v>
      </c>
      <c r="R12" s="76">
        <v>16378</v>
      </c>
      <c r="S12" s="75"/>
    </row>
    <row r="13" spans="1:19">
      <c r="A13" s="62"/>
      <c r="B13" s="51">
        <v>5</v>
      </c>
      <c r="C13" s="54" t="s">
        <v>86</v>
      </c>
      <c r="D13" s="43" t="s">
        <v>87</v>
      </c>
      <c r="E13" s="24" t="s">
        <v>88</v>
      </c>
      <c r="F13" s="22">
        <f t="shared" si="0"/>
        <v>74.580307831288195</v>
      </c>
      <c r="G13" s="14" t="s">
        <v>86</v>
      </c>
      <c r="H13" s="15">
        <v>75900</v>
      </c>
      <c r="L13" s="6">
        <v>1</v>
      </c>
      <c r="M13" s="6" t="s">
        <v>8</v>
      </c>
      <c r="N13" s="6">
        <v>24974</v>
      </c>
      <c r="O13" s="13">
        <f t="shared" si="1"/>
        <v>33.896002573245092</v>
      </c>
      <c r="P13" s="1">
        <v>338</v>
      </c>
      <c r="Q13" s="13">
        <f t="shared" si="2"/>
        <v>49528.5</v>
      </c>
      <c r="R13" s="76">
        <v>49866.5</v>
      </c>
      <c r="S13" s="75"/>
    </row>
    <row r="14" spans="1:19">
      <c r="A14" s="62"/>
      <c r="B14" s="51">
        <v>6</v>
      </c>
      <c r="C14" s="54" t="s">
        <v>89</v>
      </c>
      <c r="D14" s="43" t="s">
        <v>90</v>
      </c>
      <c r="E14" s="24" t="s">
        <v>91</v>
      </c>
      <c r="F14" s="22">
        <f t="shared" si="0"/>
        <v>54.24988279418659</v>
      </c>
      <c r="G14" s="14" t="s">
        <v>92</v>
      </c>
      <c r="H14" s="15">
        <v>58720.1</v>
      </c>
      <c r="L14" s="6">
        <v>1</v>
      </c>
      <c r="M14" s="6" t="s">
        <v>11</v>
      </c>
      <c r="N14" s="6">
        <v>11070</v>
      </c>
      <c r="O14" s="13">
        <f t="shared" si="1"/>
        <v>19.272175339896862</v>
      </c>
      <c r="P14" s="1">
        <v>831.72</v>
      </c>
      <c r="Q14" s="13">
        <f t="shared" si="2"/>
        <v>16443.02</v>
      </c>
      <c r="R14" s="76">
        <v>17274.740000000002</v>
      </c>
      <c r="S14" s="75"/>
    </row>
    <row r="15" spans="1:19" ht="13.5" customHeight="1">
      <c r="A15" s="62"/>
      <c r="B15" s="51">
        <v>7</v>
      </c>
      <c r="C15" s="54" t="s">
        <v>93</v>
      </c>
      <c r="D15" s="43" t="s">
        <v>94</v>
      </c>
      <c r="E15" s="24" t="s">
        <v>95</v>
      </c>
      <c r="F15" s="22">
        <f t="shared" si="0"/>
        <v>84.782118561710391</v>
      </c>
      <c r="G15" s="17" t="s">
        <v>93</v>
      </c>
      <c r="H15" s="15">
        <v>62100</v>
      </c>
      <c r="L15" s="6">
        <v>1</v>
      </c>
      <c r="M15" s="6" t="s">
        <v>96</v>
      </c>
      <c r="N15" s="6">
        <v>54145.7</v>
      </c>
      <c r="O15" s="13">
        <f t="shared" si="1"/>
        <v>21.980952380952381</v>
      </c>
      <c r="P15" s="1">
        <v>907</v>
      </c>
      <c r="Q15" s="13">
        <f t="shared" si="2"/>
        <v>28273</v>
      </c>
      <c r="R15" s="76">
        <v>29180</v>
      </c>
      <c r="S15" s="75"/>
    </row>
    <row r="16" spans="1:19" ht="12" customHeight="1">
      <c r="A16" s="62"/>
      <c r="B16" s="51">
        <v>8</v>
      </c>
      <c r="C16" s="54" t="s">
        <v>97</v>
      </c>
      <c r="D16" s="43" t="s">
        <v>98</v>
      </c>
      <c r="E16" s="24" t="s">
        <v>99</v>
      </c>
      <c r="F16" s="22">
        <f t="shared" si="0"/>
        <v>86.629384231646952</v>
      </c>
      <c r="G16" s="14" t="s">
        <v>97</v>
      </c>
      <c r="H16" s="15">
        <v>155546.09</v>
      </c>
      <c r="L16" s="6">
        <v>1</v>
      </c>
      <c r="M16" s="6" t="s">
        <v>100</v>
      </c>
      <c r="N16" s="6">
        <v>13564.76</v>
      </c>
      <c r="O16" s="13">
        <f t="shared" si="1"/>
        <v>39.005330720509065</v>
      </c>
      <c r="P16" s="1">
        <v>2618.56</v>
      </c>
      <c r="Q16" s="13">
        <f t="shared" si="2"/>
        <v>120573.84</v>
      </c>
      <c r="R16" s="76">
        <v>123192.4</v>
      </c>
      <c r="S16" s="75"/>
    </row>
    <row r="17" spans="1:78">
      <c r="A17" s="62"/>
      <c r="B17" s="51">
        <v>9</v>
      </c>
      <c r="C17" s="54" t="s">
        <v>101</v>
      </c>
      <c r="D17" s="43" t="s">
        <v>102</v>
      </c>
      <c r="E17" s="24" t="s">
        <v>103</v>
      </c>
      <c r="F17" s="22">
        <f t="shared" si="0"/>
        <v>60.944074567243675</v>
      </c>
      <c r="G17" s="14" t="s">
        <v>101</v>
      </c>
      <c r="H17" s="15">
        <v>60061.69</v>
      </c>
      <c r="L17" s="6">
        <v>1</v>
      </c>
      <c r="M17" s="6" t="s">
        <v>10</v>
      </c>
      <c r="N17" s="6">
        <v>38503</v>
      </c>
      <c r="O17" s="13">
        <f t="shared" si="1"/>
        <v>15.76063914780293</v>
      </c>
      <c r="P17" s="1">
        <v>0</v>
      </c>
      <c r="Q17" s="13">
        <f t="shared" si="2"/>
        <v>11836.24</v>
      </c>
      <c r="R17" s="76">
        <v>11836.24</v>
      </c>
      <c r="S17" s="75"/>
    </row>
    <row r="18" spans="1:78">
      <c r="A18" s="62"/>
      <c r="B18" s="51">
        <v>10</v>
      </c>
      <c r="C18" s="54" t="s">
        <v>104</v>
      </c>
      <c r="D18" s="43" t="s">
        <v>105</v>
      </c>
      <c r="E18" s="24" t="s">
        <v>106</v>
      </c>
      <c r="F18" s="22">
        <f t="shared" si="0"/>
        <v>80.684755187149264</v>
      </c>
      <c r="G18" s="17" t="s">
        <v>104</v>
      </c>
      <c r="H18" s="15">
        <v>49358</v>
      </c>
      <c r="L18" s="6">
        <v>1</v>
      </c>
      <c r="M18" s="6" t="s">
        <v>2</v>
      </c>
      <c r="N18" s="6">
        <v>28225.599999999999</v>
      </c>
      <c r="O18" s="13">
        <f t="shared" si="1"/>
        <v>23.739113422231377</v>
      </c>
      <c r="P18" s="1">
        <v>1538.28</v>
      </c>
      <c r="Q18" s="13">
        <f t="shared" si="2"/>
        <v>23054.240000000002</v>
      </c>
      <c r="R18" s="76">
        <v>24592.52</v>
      </c>
      <c r="S18" s="75"/>
    </row>
    <row r="19" spans="1:78">
      <c r="A19" s="62"/>
      <c r="B19" s="51">
        <v>11</v>
      </c>
      <c r="C19" s="54" t="s">
        <v>107</v>
      </c>
      <c r="D19" s="43" t="s">
        <v>108</v>
      </c>
      <c r="E19" s="24" t="s">
        <v>109</v>
      </c>
      <c r="F19" s="22">
        <f t="shared" si="0"/>
        <v>61.475201047996798</v>
      </c>
      <c r="G19" s="14" t="s">
        <v>110</v>
      </c>
      <c r="H19" s="15">
        <v>117038</v>
      </c>
      <c r="L19" s="6">
        <v>1</v>
      </c>
      <c r="M19" s="6" t="s">
        <v>5</v>
      </c>
      <c r="N19" s="6">
        <v>7210</v>
      </c>
      <c r="O19" s="13">
        <f t="shared" si="1"/>
        <v>95.420472326334561</v>
      </c>
      <c r="P19" s="1">
        <v>0</v>
      </c>
      <c r="Q19" s="13">
        <f t="shared" si="2"/>
        <v>52445</v>
      </c>
      <c r="R19" s="76">
        <v>52445</v>
      </c>
      <c r="S19" s="75"/>
    </row>
    <row r="20" spans="1:78">
      <c r="A20" s="62"/>
      <c r="B20" s="51">
        <v>12</v>
      </c>
      <c r="C20" s="54" t="s">
        <v>110</v>
      </c>
      <c r="D20" s="43" t="s">
        <v>111</v>
      </c>
      <c r="E20" s="24" t="s">
        <v>112</v>
      </c>
      <c r="F20" s="22">
        <f t="shared" si="0"/>
        <v>100.51840706769673</v>
      </c>
      <c r="G20" s="17" t="s">
        <v>107</v>
      </c>
      <c r="H20" s="15">
        <v>24686</v>
      </c>
      <c r="L20" s="6">
        <v>1</v>
      </c>
      <c r="M20" s="6" t="s">
        <v>9</v>
      </c>
      <c r="N20" s="6">
        <v>6531.49</v>
      </c>
      <c r="O20" s="13">
        <f t="shared" si="1"/>
        <v>9.7692003510700882</v>
      </c>
      <c r="P20" s="1">
        <v>5115</v>
      </c>
      <c r="Q20" s="13">
        <f t="shared" si="2"/>
        <v>20258</v>
      </c>
      <c r="R20" s="76">
        <v>25373</v>
      </c>
      <c r="S20" s="75"/>
    </row>
    <row r="21" spans="1:78">
      <c r="A21" s="62"/>
      <c r="B21" s="51">
        <v>13</v>
      </c>
      <c r="C21" s="54" t="s">
        <v>113</v>
      </c>
      <c r="D21" s="43" t="s">
        <v>114</v>
      </c>
      <c r="E21" s="24" t="s">
        <v>115</v>
      </c>
      <c r="F21" s="22">
        <f t="shared" si="0"/>
        <v>76.970271979759644</v>
      </c>
      <c r="G21" s="14" t="s">
        <v>113</v>
      </c>
      <c r="H21" s="15">
        <v>36100</v>
      </c>
      <c r="L21" s="6">
        <v>1</v>
      </c>
      <c r="M21" s="6" t="s">
        <v>116</v>
      </c>
      <c r="N21" s="6">
        <v>8989.92</v>
      </c>
      <c r="O21" s="13">
        <f t="shared" si="1"/>
        <v>16.928352308665399</v>
      </c>
      <c r="P21" s="1">
        <v>42</v>
      </c>
      <c r="Q21" s="13">
        <f t="shared" si="2"/>
        <v>10705.49</v>
      </c>
      <c r="R21" s="76">
        <v>10747.49</v>
      </c>
      <c r="S21" s="75"/>
    </row>
    <row r="22" spans="1:78" ht="2.25" customHeight="1">
      <c r="A22" s="63"/>
      <c r="B22" s="63"/>
      <c r="C22" s="63"/>
      <c r="D22" s="63"/>
      <c r="E22" s="63"/>
      <c r="F22" s="63"/>
      <c r="G22" s="2"/>
      <c r="H22" s="2"/>
      <c r="O22" s="13" t="e">
        <f t="shared" si="1"/>
        <v>#DIV/0!</v>
      </c>
    </row>
    <row r="23" spans="1:78" s="25" customFormat="1">
      <c r="A23" s="61" t="s">
        <v>12</v>
      </c>
      <c r="B23" s="40">
        <v>1</v>
      </c>
      <c r="C23" s="55" t="s">
        <v>17</v>
      </c>
      <c r="D23" s="22" t="s">
        <v>117</v>
      </c>
      <c r="E23" s="44">
        <v>196305.52</v>
      </c>
      <c r="F23" s="22">
        <f t="shared" ref="F23:F37" si="3">E23/D23*100</f>
        <v>102.92999855807675</v>
      </c>
      <c r="G23" s="27" t="s">
        <v>17</v>
      </c>
      <c r="H23" s="28">
        <v>110114</v>
      </c>
      <c r="I23" s="29"/>
      <c r="J23" s="29"/>
      <c r="K23" s="29"/>
      <c r="L23" s="30">
        <v>2</v>
      </c>
      <c r="M23" s="30" t="s">
        <v>118</v>
      </c>
      <c r="N23" s="30">
        <v>67302</v>
      </c>
      <c r="O23" s="31">
        <f t="shared" si="1"/>
        <v>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</row>
    <row r="24" spans="1:78" s="26" customFormat="1">
      <c r="A24" s="61"/>
      <c r="B24" s="40">
        <v>2</v>
      </c>
      <c r="C24" s="55" t="s">
        <v>119</v>
      </c>
      <c r="D24" s="22" t="s">
        <v>120</v>
      </c>
      <c r="E24" s="44">
        <v>69762.350000000006</v>
      </c>
      <c r="F24" s="22">
        <f t="shared" si="3"/>
        <v>75.355213981723523</v>
      </c>
      <c r="G24" s="32" t="s">
        <v>121</v>
      </c>
      <c r="H24" s="33">
        <v>56173</v>
      </c>
      <c r="I24" s="34"/>
      <c r="J24" s="34"/>
      <c r="K24" s="34"/>
      <c r="L24" s="35">
        <v>2</v>
      </c>
      <c r="M24" s="35" t="s">
        <v>122</v>
      </c>
      <c r="N24" s="35">
        <v>6070</v>
      </c>
      <c r="O24" s="31">
        <f t="shared" si="1"/>
        <v>0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</row>
    <row r="25" spans="1:78" s="26" customFormat="1">
      <c r="A25" s="61"/>
      <c r="B25" s="40">
        <v>3</v>
      </c>
      <c r="C25" s="54" t="s">
        <v>14</v>
      </c>
      <c r="D25" s="45" t="s">
        <v>123</v>
      </c>
      <c r="E25" s="44">
        <v>310252.06</v>
      </c>
      <c r="F25" s="22">
        <f t="shared" si="3"/>
        <v>87.322628583651849</v>
      </c>
      <c r="G25" s="32" t="s">
        <v>14</v>
      </c>
      <c r="H25" s="33">
        <v>210928</v>
      </c>
      <c r="I25" s="34"/>
      <c r="J25" s="34"/>
      <c r="K25" s="34"/>
      <c r="L25" s="35">
        <v>2</v>
      </c>
      <c r="M25" s="35" t="s">
        <v>22</v>
      </c>
      <c r="N25" s="35">
        <v>21393</v>
      </c>
      <c r="O25" s="31">
        <f t="shared" si="1"/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</row>
    <row r="26" spans="1:78" s="26" customFormat="1">
      <c r="A26" s="61"/>
      <c r="B26" s="40">
        <v>4</v>
      </c>
      <c r="C26" s="54" t="s">
        <v>124</v>
      </c>
      <c r="D26" s="45" t="s">
        <v>125</v>
      </c>
      <c r="E26" s="44">
        <v>89600</v>
      </c>
      <c r="F26" s="22">
        <f t="shared" si="3"/>
        <v>125.69793215678573</v>
      </c>
      <c r="G26" s="32" t="s">
        <v>124</v>
      </c>
      <c r="H26" s="33">
        <v>43319</v>
      </c>
      <c r="I26" s="34"/>
      <c r="J26" s="34"/>
      <c r="K26" s="34"/>
      <c r="L26" s="35">
        <v>2</v>
      </c>
      <c r="M26" s="35" t="s">
        <v>126</v>
      </c>
      <c r="N26" s="35">
        <v>270533</v>
      </c>
      <c r="O26" s="31">
        <f t="shared" si="1"/>
        <v>0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</row>
    <row r="27" spans="1:78" s="26" customFormat="1">
      <c r="A27" s="61"/>
      <c r="B27" s="40">
        <v>5</v>
      </c>
      <c r="C27" s="54" t="s">
        <v>20</v>
      </c>
      <c r="D27" s="45" t="s">
        <v>127</v>
      </c>
      <c r="E27" s="44">
        <v>105540.09</v>
      </c>
      <c r="F27" s="22">
        <f t="shared" si="3"/>
        <v>94.830570244467495</v>
      </c>
      <c r="G27" s="32" t="s">
        <v>20</v>
      </c>
      <c r="H27" s="33">
        <v>66482.52</v>
      </c>
      <c r="I27" s="34"/>
      <c r="J27" s="34"/>
      <c r="K27" s="34"/>
      <c r="L27" s="35">
        <v>2</v>
      </c>
      <c r="M27" s="35" t="s">
        <v>128</v>
      </c>
      <c r="N27" s="35">
        <v>0</v>
      </c>
      <c r="O27" s="31">
        <f t="shared" si="1"/>
        <v>0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78" s="26" customFormat="1">
      <c r="A28" s="61"/>
      <c r="B28" s="40">
        <v>6</v>
      </c>
      <c r="C28" s="56" t="s">
        <v>16</v>
      </c>
      <c r="D28" s="46" t="s">
        <v>129</v>
      </c>
      <c r="E28" s="44">
        <v>129684</v>
      </c>
      <c r="F28" s="46">
        <f t="shared" si="3"/>
        <v>94.458526352591548</v>
      </c>
      <c r="G28" s="32" t="s">
        <v>16</v>
      </c>
      <c r="H28" s="33">
        <v>78478</v>
      </c>
      <c r="I28" s="34"/>
      <c r="J28" s="34"/>
      <c r="K28" s="34"/>
      <c r="L28" s="35">
        <v>2</v>
      </c>
      <c r="M28" s="35" t="s">
        <v>130</v>
      </c>
      <c r="N28" s="35">
        <v>32481</v>
      </c>
      <c r="O28" s="31">
        <f t="shared" si="1"/>
        <v>0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</row>
    <row r="29" spans="1:78" s="26" customFormat="1">
      <c r="A29" s="61"/>
      <c r="B29" s="40">
        <v>7</v>
      </c>
      <c r="C29" s="56" t="s">
        <v>131</v>
      </c>
      <c r="D29" s="46" t="s">
        <v>132</v>
      </c>
      <c r="E29" s="44">
        <v>86970.48</v>
      </c>
      <c r="F29" s="46">
        <f t="shared" si="3"/>
        <v>94.525177990460364</v>
      </c>
      <c r="G29" s="32" t="s">
        <v>131</v>
      </c>
      <c r="H29" s="33">
        <v>54746.11</v>
      </c>
      <c r="I29" s="34"/>
      <c r="J29" s="34"/>
      <c r="K29" s="34"/>
      <c r="L29" s="35">
        <v>2</v>
      </c>
      <c r="M29" s="35"/>
      <c r="N29" s="35">
        <v>0</v>
      </c>
      <c r="O29" s="31">
        <f t="shared" si="1"/>
        <v>0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</row>
    <row r="30" spans="1:78" s="26" customFormat="1">
      <c r="A30" s="61"/>
      <c r="B30" s="40">
        <v>8</v>
      </c>
      <c r="C30" s="56" t="s">
        <v>302</v>
      </c>
      <c r="D30" s="46" t="s">
        <v>134</v>
      </c>
      <c r="E30" s="44">
        <v>98958.68</v>
      </c>
      <c r="F30" s="46">
        <f t="shared" si="3"/>
        <v>123.60950566780127</v>
      </c>
      <c r="G30" s="27" t="s">
        <v>133</v>
      </c>
      <c r="H30" s="28">
        <v>40500</v>
      </c>
      <c r="I30" s="29"/>
      <c r="J30" s="29"/>
      <c r="K30" s="29"/>
      <c r="L30" s="30">
        <v>2</v>
      </c>
      <c r="M30" s="30" t="s">
        <v>135</v>
      </c>
      <c r="N30" s="30">
        <v>10072</v>
      </c>
      <c r="O30" s="31">
        <f t="shared" si="1"/>
        <v>0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</row>
    <row r="31" spans="1:78" s="25" customFormat="1">
      <c r="A31" s="61"/>
      <c r="B31" s="40">
        <v>9</v>
      </c>
      <c r="C31" s="54" t="s">
        <v>19</v>
      </c>
      <c r="D31" s="22" t="s">
        <v>136</v>
      </c>
      <c r="E31" s="44">
        <v>26131</v>
      </c>
      <c r="F31" s="22">
        <f t="shared" si="3"/>
        <v>81.240478781284011</v>
      </c>
      <c r="G31" s="27" t="s">
        <v>19</v>
      </c>
      <c r="H31" s="28">
        <v>19370.5</v>
      </c>
      <c r="I31" s="29"/>
      <c r="J31" s="29"/>
      <c r="K31" s="29"/>
      <c r="L31" s="30">
        <v>2</v>
      </c>
      <c r="M31" s="30" t="s">
        <v>21</v>
      </c>
      <c r="N31" s="30">
        <v>12327</v>
      </c>
      <c r="O31" s="31">
        <f t="shared" si="1"/>
        <v>0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</row>
    <row r="32" spans="1:78" s="26" customFormat="1">
      <c r="A32" s="61"/>
      <c r="B32" s="40">
        <v>10</v>
      </c>
      <c r="C32" s="54" t="s">
        <v>23</v>
      </c>
      <c r="D32" s="22" t="s">
        <v>137</v>
      </c>
      <c r="E32" s="44">
        <v>159994</v>
      </c>
      <c r="F32" s="22">
        <f t="shared" si="3"/>
        <v>67.601575175770691</v>
      </c>
      <c r="G32" s="32" t="s">
        <v>18</v>
      </c>
      <c r="H32" s="33">
        <v>55328.317999999999</v>
      </c>
      <c r="I32" s="34"/>
      <c r="J32" s="34"/>
      <c r="K32" s="34"/>
      <c r="L32" s="35">
        <v>2</v>
      </c>
      <c r="M32" s="35"/>
      <c r="N32" s="35">
        <v>0</v>
      </c>
      <c r="O32" s="31">
        <f t="shared" si="1"/>
        <v>0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78" s="26" customFormat="1">
      <c r="A33" s="61"/>
      <c r="B33" s="40">
        <v>11</v>
      </c>
      <c r="C33" s="54" t="s">
        <v>18</v>
      </c>
      <c r="D33" s="22" t="s">
        <v>138</v>
      </c>
      <c r="E33" s="44">
        <v>89986</v>
      </c>
      <c r="F33" s="22">
        <f t="shared" si="3"/>
        <v>85.015966592974706</v>
      </c>
      <c r="G33" s="32" t="s">
        <v>23</v>
      </c>
      <c r="H33" s="33">
        <v>129885.44</v>
      </c>
      <c r="I33" s="34"/>
      <c r="J33" s="34"/>
      <c r="K33" s="34"/>
      <c r="L33" s="35">
        <v>2</v>
      </c>
      <c r="M33" s="35"/>
      <c r="N33" s="35">
        <v>0</v>
      </c>
      <c r="O33" s="31">
        <f t="shared" si="1"/>
        <v>0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78" s="26" customFormat="1">
      <c r="A34" s="61"/>
      <c r="B34" s="40">
        <v>12</v>
      </c>
      <c r="C34" s="38" t="s">
        <v>139</v>
      </c>
      <c r="D34" s="47" t="s">
        <v>140</v>
      </c>
      <c r="E34" s="48">
        <v>98410.92</v>
      </c>
      <c r="F34" s="46">
        <f t="shared" si="3"/>
        <v>85.258640727813145</v>
      </c>
      <c r="G34" s="32" t="s">
        <v>22</v>
      </c>
      <c r="H34" s="33">
        <v>133831</v>
      </c>
      <c r="I34" s="34"/>
      <c r="J34" s="34"/>
      <c r="K34" s="34"/>
      <c r="L34" s="35">
        <v>2</v>
      </c>
      <c r="M34" s="35" t="s">
        <v>141</v>
      </c>
      <c r="N34" s="35">
        <v>81234</v>
      </c>
      <c r="O34" s="31">
        <f t="shared" si="1"/>
        <v>0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</row>
    <row r="35" spans="1:78" s="26" customFormat="1">
      <c r="A35" s="61"/>
      <c r="B35" s="40">
        <v>13</v>
      </c>
      <c r="C35" s="38" t="s">
        <v>22</v>
      </c>
      <c r="D35" s="47" t="s">
        <v>142</v>
      </c>
      <c r="E35" s="44">
        <v>203103.67</v>
      </c>
      <c r="F35" s="46">
        <f t="shared" si="3"/>
        <v>84.616935721579239</v>
      </c>
      <c r="G35" s="32" t="s">
        <v>139</v>
      </c>
      <c r="H35" s="33">
        <v>52393</v>
      </c>
      <c r="I35" s="34"/>
      <c r="J35" s="34"/>
      <c r="K35" s="34"/>
      <c r="L35" s="35">
        <v>2</v>
      </c>
      <c r="M35" s="35" t="s">
        <v>143</v>
      </c>
      <c r="N35" s="35">
        <v>18943.47</v>
      </c>
      <c r="O35" s="31">
        <f t="shared" si="1"/>
        <v>0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</row>
    <row r="36" spans="1:78" s="26" customFormat="1">
      <c r="A36" s="61"/>
      <c r="B36" s="40">
        <v>14</v>
      </c>
      <c r="C36" s="38" t="s">
        <v>13</v>
      </c>
      <c r="D36" s="23" t="s">
        <v>144</v>
      </c>
      <c r="E36" s="48">
        <v>218076</v>
      </c>
      <c r="F36" s="22">
        <f t="shared" si="3"/>
        <v>75.55254528541461</v>
      </c>
      <c r="G36" s="32" t="s">
        <v>15</v>
      </c>
      <c r="H36" s="33">
        <v>43000</v>
      </c>
      <c r="I36" s="34"/>
      <c r="J36" s="34"/>
      <c r="K36" s="34"/>
      <c r="L36" s="35">
        <v>2</v>
      </c>
      <c r="M36" s="35" t="s">
        <v>145</v>
      </c>
      <c r="N36" s="35">
        <v>45140</v>
      </c>
      <c r="O36" s="31">
        <f t="shared" si="1"/>
        <v>0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</row>
    <row r="37" spans="1:78" s="26" customFormat="1">
      <c r="A37" s="61"/>
      <c r="B37" s="40">
        <v>15</v>
      </c>
      <c r="C37" s="54" t="s">
        <v>15</v>
      </c>
      <c r="D37" s="22" t="s">
        <v>146</v>
      </c>
      <c r="E37" s="31">
        <v>63976.39</v>
      </c>
      <c r="F37" s="22">
        <f t="shared" si="3"/>
        <v>82.319155917264453</v>
      </c>
      <c r="G37" s="27" t="s">
        <v>13</v>
      </c>
      <c r="H37" s="28">
        <v>172000</v>
      </c>
      <c r="I37" s="29"/>
      <c r="J37" s="29"/>
      <c r="K37" s="29"/>
      <c r="L37" s="29"/>
      <c r="M37" s="29"/>
      <c r="N37" s="29"/>
      <c r="O37" s="36">
        <f t="shared" si="1"/>
        <v>0</v>
      </c>
      <c r="P37" s="29"/>
      <c r="Q37" s="29"/>
      <c r="R37" s="29"/>
      <c r="S37" s="29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</row>
    <row r="38" spans="1:78" ht="3" customHeight="1">
      <c r="A38" s="63"/>
      <c r="B38" s="63"/>
      <c r="C38" s="63"/>
      <c r="D38" s="63"/>
      <c r="E38" s="63"/>
      <c r="F38" s="63"/>
      <c r="G38" s="2"/>
      <c r="H38" s="2"/>
      <c r="O38" s="13" t="e">
        <f t="shared" si="1"/>
        <v>#DIV/0!</v>
      </c>
    </row>
    <row r="39" spans="1:78">
      <c r="A39" s="62" t="s">
        <v>147</v>
      </c>
      <c r="B39" s="52">
        <v>1</v>
      </c>
      <c r="C39" s="38" t="s">
        <v>26</v>
      </c>
      <c r="D39" s="23" t="s">
        <v>148</v>
      </c>
      <c r="E39" s="24" t="s">
        <v>149</v>
      </c>
      <c r="F39" s="22">
        <f t="shared" ref="F39:F45" si="4">E39/D39*100</f>
        <v>156.22533951864335</v>
      </c>
      <c r="G39" s="17" t="s">
        <v>26</v>
      </c>
      <c r="H39" s="15">
        <v>118888</v>
      </c>
      <c r="L39" s="6">
        <v>3</v>
      </c>
      <c r="M39" s="6" t="s">
        <v>150</v>
      </c>
      <c r="N39" s="6">
        <v>1753</v>
      </c>
      <c r="O39" s="13">
        <f t="shared" si="1"/>
        <v>11.014355178951286</v>
      </c>
      <c r="P39" s="1">
        <v>381</v>
      </c>
      <c r="Q39" s="13">
        <f>SUM(R39-P39)</f>
        <v>24872.26</v>
      </c>
      <c r="R39" s="78">
        <v>25253.26</v>
      </c>
      <c r="S39" s="79"/>
    </row>
    <row r="40" spans="1:78" s="11" customFormat="1">
      <c r="A40" s="62"/>
      <c r="B40" s="52">
        <v>2</v>
      </c>
      <c r="C40" s="38" t="s">
        <v>27</v>
      </c>
      <c r="D40" s="23" t="s">
        <v>151</v>
      </c>
      <c r="E40" s="23" t="s">
        <v>152</v>
      </c>
      <c r="F40" s="22">
        <f t="shared" si="4"/>
        <v>109.39945020088813</v>
      </c>
      <c r="G40" s="3" t="s">
        <v>27</v>
      </c>
      <c r="H40" s="16">
        <v>66550</v>
      </c>
      <c r="L40" s="12">
        <v>3</v>
      </c>
      <c r="M40" s="12" t="s">
        <v>153</v>
      </c>
      <c r="N40" s="12">
        <v>15684</v>
      </c>
      <c r="O40" s="13">
        <f t="shared" si="1"/>
        <v>10.92704588707972</v>
      </c>
      <c r="P40" s="11">
        <v>481</v>
      </c>
      <c r="Q40" s="13">
        <f t="shared" ref="Q40:Q45" si="5">SUM(R40-P40)</f>
        <v>14468.72</v>
      </c>
      <c r="R40" s="77">
        <v>14949.72</v>
      </c>
      <c r="S40" s="77"/>
    </row>
    <row r="41" spans="1:78">
      <c r="A41" s="62"/>
      <c r="B41" s="52">
        <v>3</v>
      </c>
      <c r="C41" s="38" t="s">
        <v>24</v>
      </c>
      <c r="D41" s="23" t="s">
        <v>154</v>
      </c>
      <c r="E41" s="24" t="s">
        <v>155</v>
      </c>
      <c r="F41" s="22">
        <f t="shared" si="4"/>
        <v>65.366850421635775</v>
      </c>
      <c r="G41" s="17" t="s">
        <v>24</v>
      </c>
      <c r="H41" s="15">
        <v>132419.06</v>
      </c>
      <c r="L41" s="6">
        <v>3</v>
      </c>
      <c r="M41" s="6" t="s">
        <v>156</v>
      </c>
      <c r="N41" s="6">
        <v>46098</v>
      </c>
      <c r="O41" s="13">
        <f t="shared" ref="O41:O72" si="6">SUM(Q41/D41*100)</f>
        <v>4.2964618071664438</v>
      </c>
      <c r="P41" s="1">
        <v>381</v>
      </c>
      <c r="Q41" s="13">
        <f t="shared" si="5"/>
        <v>12594.82</v>
      </c>
      <c r="R41" s="77">
        <v>12975.82</v>
      </c>
      <c r="S41" s="77"/>
    </row>
    <row r="42" spans="1:78">
      <c r="A42" s="62"/>
      <c r="B42" s="52">
        <v>4</v>
      </c>
      <c r="C42" s="38" t="s">
        <v>29</v>
      </c>
      <c r="D42" s="23" t="s">
        <v>157</v>
      </c>
      <c r="E42" s="24" t="s">
        <v>158</v>
      </c>
      <c r="F42" s="22">
        <f t="shared" si="4"/>
        <v>123.29393276274322</v>
      </c>
      <c r="G42" s="14" t="s">
        <v>29</v>
      </c>
      <c r="H42" s="15">
        <v>59604.78</v>
      </c>
      <c r="L42" s="6">
        <v>3</v>
      </c>
      <c r="M42" s="6" t="s">
        <v>159</v>
      </c>
      <c r="N42" s="6">
        <v>14264</v>
      </c>
      <c r="O42" s="13">
        <f t="shared" si="6"/>
        <v>11.794198906697535</v>
      </c>
      <c r="P42" s="1">
        <v>381</v>
      </c>
      <c r="Q42" s="13">
        <f t="shared" si="5"/>
        <v>13959.26</v>
      </c>
      <c r="R42" s="77">
        <v>14340.26</v>
      </c>
      <c r="S42" s="77"/>
    </row>
    <row r="43" spans="1:78">
      <c r="A43" s="62"/>
      <c r="B43" s="52">
        <v>5</v>
      </c>
      <c r="C43" s="38" t="s">
        <v>25</v>
      </c>
      <c r="D43" s="23" t="s">
        <v>160</v>
      </c>
      <c r="E43" s="24">
        <v>389824</v>
      </c>
      <c r="F43" s="22">
        <f t="shared" si="4"/>
        <v>109.3932667510404</v>
      </c>
      <c r="G43" s="17" t="s">
        <v>25</v>
      </c>
      <c r="H43" s="15">
        <v>217481.76</v>
      </c>
      <c r="L43" s="6">
        <v>3</v>
      </c>
      <c r="M43" s="6" t="s">
        <v>161</v>
      </c>
      <c r="N43" s="6">
        <v>40664.21</v>
      </c>
      <c r="O43" s="13">
        <f t="shared" si="6"/>
        <v>9.6980954171589246</v>
      </c>
      <c r="P43" s="1">
        <v>481</v>
      </c>
      <c r="Q43" s="13">
        <f t="shared" si="5"/>
        <v>34559.26</v>
      </c>
      <c r="R43" s="77">
        <v>35040.26</v>
      </c>
      <c r="S43" s="77"/>
    </row>
    <row r="44" spans="1:78">
      <c r="A44" s="62"/>
      <c r="B44" s="52">
        <v>6</v>
      </c>
      <c r="C44" s="38" t="s">
        <v>28</v>
      </c>
      <c r="D44" s="23" t="s">
        <v>162</v>
      </c>
      <c r="E44" s="24" t="s">
        <v>163</v>
      </c>
      <c r="F44" s="22">
        <f t="shared" si="4"/>
        <v>70.527732451919718</v>
      </c>
      <c r="G44" s="14" t="s">
        <v>28</v>
      </c>
      <c r="H44" s="15">
        <v>106341</v>
      </c>
      <c r="L44" s="6">
        <v>3</v>
      </c>
      <c r="M44" s="6" t="s">
        <v>164</v>
      </c>
      <c r="N44" s="6">
        <v>24812</v>
      </c>
      <c r="O44" s="13">
        <f t="shared" si="6"/>
        <v>28.874698408713723</v>
      </c>
      <c r="P44" s="1">
        <v>381</v>
      </c>
      <c r="Q44" s="13">
        <f t="shared" si="5"/>
        <v>41408.050000000003</v>
      </c>
      <c r="R44" s="77">
        <v>41789.050000000003</v>
      </c>
      <c r="S44" s="77"/>
    </row>
    <row r="45" spans="1:78">
      <c r="A45" s="62"/>
      <c r="B45" s="52">
        <v>7</v>
      </c>
      <c r="C45" s="38" t="s">
        <v>30</v>
      </c>
      <c r="D45" s="23" t="s">
        <v>165</v>
      </c>
      <c r="E45" s="24" t="s">
        <v>166</v>
      </c>
      <c r="F45" s="22">
        <f t="shared" si="4"/>
        <v>73.995480264496678</v>
      </c>
      <c r="G45" s="17" t="s">
        <v>30</v>
      </c>
      <c r="H45" s="15">
        <v>63937</v>
      </c>
      <c r="L45" s="6">
        <v>3</v>
      </c>
      <c r="M45" s="6" t="s">
        <v>167</v>
      </c>
      <c r="N45" s="6">
        <v>11018</v>
      </c>
      <c r="O45" s="13">
        <f t="shared" si="6"/>
        <v>38.078392457960128</v>
      </c>
      <c r="P45" s="1">
        <v>381</v>
      </c>
      <c r="Q45" s="13">
        <f t="shared" si="5"/>
        <v>42682.31</v>
      </c>
      <c r="R45" s="77">
        <v>43063.31</v>
      </c>
      <c r="S45" s="77"/>
    </row>
    <row r="46" spans="1:78" ht="1.5" customHeight="1">
      <c r="A46" s="61"/>
      <c r="B46" s="60"/>
      <c r="C46" s="60"/>
      <c r="D46" s="60"/>
      <c r="E46" s="60"/>
      <c r="F46" s="60"/>
      <c r="G46" s="2"/>
      <c r="H46" s="2"/>
      <c r="O46" s="13" t="e">
        <f t="shared" si="6"/>
        <v>#DIV/0!</v>
      </c>
    </row>
    <row r="47" spans="1:78" s="11" customFormat="1">
      <c r="A47" s="61" t="s">
        <v>31</v>
      </c>
      <c r="B47" s="52">
        <v>1</v>
      </c>
      <c r="C47" s="38" t="s">
        <v>168</v>
      </c>
      <c r="D47" s="23" t="s">
        <v>169</v>
      </c>
      <c r="E47" s="23">
        <v>879854</v>
      </c>
      <c r="F47" s="22">
        <f>E47/D47*100</f>
        <v>106.26256038647344</v>
      </c>
      <c r="G47" s="18" t="s">
        <v>168</v>
      </c>
      <c r="H47" s="16">
        <v>465678</v>
      </c>
      <c r="L47" s="12">
        <v>4</v>
      </c>
      <c r="M47" s="12" t="s">
        <v>32</v>
      </c>
      <c r="N47" s="12">
        <v>562327</v>
      </c>
      <c r="O47" s="13">
        <f t="shared" si="6"/>
        <v>57.928864734299509</v>
      </c>
      <c r="P47" s="11">
        <v>47064</v>
      </c>
      <c r="Q47" s="10">
        <f t="shared" ref="Q47:Q57" si="7">SUM(R47-P47)</f>
        <v>479651</v>
      </c>
      <c r="R47" s="77">
        <v>526715</v>
      </c>
      <c r="S47" s="77"/>
    </row>
    <row r="48" spans="1:78">
      <c r="A48" s="62"/>
      <c r="B48" s="52">
        <v>2</v>
      </c>
      <c r="C48" s="38" t="s">
        <v>170</v>
      </c>
      <c r="D48" s="23" t="s">
        <v>171</v>
      </c>
      <c r="E48" s="24">
        <v>528798</v>
      </c>
      <c r="F48" s="22">
        <f>E48/D48*100</f>
        <v>111.31014259413648</v>
      </c>
      <c r="G48" s="19" t="s">
        <v>170</v>
      </c>
      <c r="H48" s="20">
        <v>265030</v>
      </c>
      <c r="I48" s="8"/>
      <c r="J48" s="8"/>
      <c r="K48" s="8"/>
      <c r="L48" s="9">
        <v>4</v>
      </c>
      <c r="M48" s="9" t="s">
        <v>33</v>
      </c>
      <c r="N48" s="9">
        <v>58465</v>
      </c>
      <c r="O48" s="13">
        <f t="shared" si="6"/>
        <v>13.929397191412196</v>
      </c>
      <c r="P48" s="1">
        <v>16434</v>
      </c>
      <c r="Q48" s="10">
        <f t="shared" si="7"/>
        <v>66174</v>
      </c>
      <c r="R48" s="77">
        <v>82608</v>
      </c>
      <c r="S48" s="77"/>
    </row>
    <row r="49" spans="1:19">
      <c r="A49" s="62"/>
      <c r="B49" s="52">
        <v>3</v>
      </c>
      <c r="C49" s="38" t="s">
        <v>172</v>
      </c>
      <c r="D49" s="23" t="s">
        <v>173</v>
      </c>
      <c r="E49" s="24">
        <v>246005</v>
      </c>
      <c r="F49" s="22">
        <f>E49/D49*100</f>
        <v>107.22255637786901</v>
      </c>
      <c r="G49" s="19" t="s">
        <v>172</v>
      </c>
      <c r="H49" s="20">
        <v>131352</v>
      </c>
      <c r="I49" s="8"/>
      <c r="J49" s="8"/>
      <c r="K49" s="8"/>
      <c r="L49" s="9">
        <v>4</v>
      </c>
      <c r="M49" s="9" t="s">
        <v>34</v>
      </c>
      <c r="N49" s="9">
        <v>33713</v>
      </c>
      <c r="O49" s="13">
        <f t="shared" si="6"/>
        <v>46.769877176007043</v>
      </c>
      <c r="P49" s="1">
        <v>12194</v>
      </c>
      <c r="Q49" s="10">
        <f t="shared" si="7"/>
        <v>107306</v>
      </c>
      <c r="R49" s="77">
        <v>119500</v>
      </c>
      <c r="S49" s="77"/>
    </row>
    <row r="50" spans="1:19" ht="14.25" customHeight="1">
      <c r="A50" s="62"/>
      <c r="B50" s="52">
        <v>4</v>
      </c>
      <c r="C50" s="38" t="s">
        <v>303</v>
      </c>
      <c r="D50" s="23" t="s">
        <v>174</v>
      </c>
      <c r="E50" s="24">
        <v>84147</v>
      </c>
      <c r="F50" s="22">
        <f>E50/D50*100</f>
        <v>112.34579439252337</v>
      </c>
      <c r="G50" s="19" t="s">
        <v>175</v>
      </c>
      <c r="H50" s="20">
        <v>130177</v>
      </c>
      <c r="I50" s="8"/>
      <c r="J50" s="8"/>
      <c r="K50" s="8"/>
      <c r="L50" s="9">
        <v>4</v>
      </c>
      <c r="M50" s="9" t="s">
        <v>176</v>
      </c>
      <c r="N50" s="9">
        <v>79639</v>
      </c>
      <c r="O50" s="13">
        <f t="shared" si="6"/>
        <v>217.36315086782378</v>
      </c>
      <c r="P50" s="1">
        <v>20477</v>
      </c>
      <c r="Q50" s="10">
        <f t="shared" si="7"/>
        <v>162805</v>
      </c>
      <c r="R50" s="77">
        <v>183282</v>
      </c>
      <c r="S50" s="77"/>
    </row>
    <row r="51" spans="1:19">
      <c r="A51" s="62"/>
      <c r="B51" s="52">
        <v>5</v>
      </c>
      <c r="C51" s="38" t="s">
        <v>304</v>
      </c>
      <c r="D51" s="23" t="s">
        <v>177</v>
      </c>
      <c r="E51" s="24">
        <v>201646</v>
      </c>
      <c r="F51" s="22">
        <f>E51/D51*100</f>
        <v>92.286498855835248</v>
      </c>
      <c r="G51" s="14" t="s">
        <v>178</v>
      </c>
      <c r="H51" s="15">
        <v>98603.13</v>
      </c>
      <c r="L51" s="7">
        <v>4</v>
      </c>
      <c r="M51" s="7" t="s">
        <v>35</v>
      </c>
      <c r="N51" s="7">
        <v>114660</v>
      </c>
      <c r="O51" s="13">
        <f t="shared" si="6"/>
        <v>18.135926773455378</v>
      </c>
      <c r="P51" s="1">
        <v>3692</v>
      </c>
      <c r="Q51" s="10">
        <f t="shared" si="7"/>
        <v>39627</v>
      </c>
      <c r="R51" s="77">
        <v>43319</v>
      </c>
      <c r="S51" s="77"/>
    </row>
    <row r="52" spans="1:19" ht="2.25" customHeight="1">
      <c r="A52" s="60"/>
      <c r="B52" s="60"/>
      <c r="C52" s="60"/>
      <c r="D52" s="60"/>
      <c r="E52" s="60"/>
      <c r="F52" s="60"/>
      <c r="G52" s="2"/>
      <c r="H52" s="2"/>
      <c r="O52" s="13" t="e">
        <f t="shared" si="6"/>
        <v>#DIV/0!</v>
      </c>
      <c r="Q52" s="10">
        <f t="shared" si="7"/>
        <v>0</v>
      </c>
    </row>
    <row r="53" spans="1:19">
      <c r="A53" s="61" t="s">
        <v>36</v>
      </c>
      <c r="B53" s="52">
        <v>1</v>
      </c>
      <c r="C53" s="38" t="s">
        <v>179</v>
      </c>
      <c r="D53" s="23" t="s">
        <v>180</v>
      </c>
      <c r="E53" s="24" t="s">
        <v>181</v>
      </c>
      <c r="F53" s="22">
        <f>E53/D53*100</f>
        <v>85.668991756499679</v>
      </c>
      <c r="G53" s="17" t="s">
        <v>179</v>
      </c>
      <c r="H53" s="15">
        <v>21866.9</v>
      </c>
      <c r="L53" s="7">
        <v>5</v>
      </c>
      <c r="M53" s="7" t="s">
        <v>182</v>
      </c>
      <c r="N53" s="7">
        <v>5962</v>
      </c>
      <c r="O53" s="13">
        <f t="shared" si="6"/>
        <v>57.349974058915087</v>
      </c>
      <c r="P53" s="1">
        <v>979</v>
      </c>
      <c r="Q53" s="13">
        <f t="shared" si="7"/>
        <v>19897</v>
      </c>
      <c r="R53" s="77">
        <v>20876</v>
      </c>
      <c r="S53" s="77"/>
    </row>
    <row r="54" spans="1:19">
      <c r="A54" s="62"/>
      <c r="B54" s="52">
        <v>2</v>
      </c>
      <c r="C54" s="38" t="s">
        <v>39</v>
      </c>
      <c r="D54" s="23" t="s">
        <v>183</v>
      </c>
      <c r="E54" s="24" t="s">
        <v>184</v>
      </c>
      <c r="F54" s="22">
        <f>E54/D54*100</f>
        <v>57.430679113718398</v>
      </c>
      <c r="G54" s="14" t="s">
        <v>39</v>
      </c>
      <c r="H54" s="15">
        <v>78448</v>
      </c>
      <c r="L54" s="7">
        <v>5</v>
      </c>
      <c r="M54" s="7" t="s">
        <v>185</v>
      </c>
      <c r="N54" s="7">
        <v>44067</v>
      </c>
      <c r="O54" s="13">
        <f t="shared" si="6"/>
        <v>9.8648710360150709</v>
      </c>
      <c r="P54" s="1">
        <v>1040.57</v>
      </c>
      <c r="Q54" s="13">
        <f t="shared" si="7"/>
        <v>11233.03</v>
      </c>
      <c r="R54" s="77">
        <v>12273.6</v>
      </c>
      <c r="S54" s="77"/>
    </row>
    <row r="55" spans="1:19">
      <c r="A55" s="62"/>
      <c r="B55" s="52">
        <v>3</v>
      </c>
      <c r="C55" s="38" t="s">
        <v>37</v>
      </c>
      <c r="D55" s="23" t="s">
        <v>186</v>
      </c>
      <c r="E55" s="24" t="s">
        <v>187</v>
      </c>
      <c r="F55" s="22">
        <f>E55/D55*100</f>
        <v>161.35255055595005</v>
      </c>
      <c r="G55" s="14" t="s">
        <v>37</v>
      </c>
      <c r="H55" s="15">
        <v>75524.87</v>
      </c>
      <c r="L55" s="7">
        <v>5</v>
      </c>
      <c r="M55" s="7" t="s">
        <v>188</v>
      </c>
      <c r="N55" s="7">
        <v>31925.06</v>
      </c>
      <c r="O55" s="13">
        <f t="shared" si="6"/>
        <v>23.064863256490629</v>
      </c>
      <c r="P55" s="1">
        <v>2870.44</v>
      </c>
      <c r="Q55" s="13">
        <f t="shared" si="7"/>
        <v>32595.530000000002</v>
      </c>
      <c r="R55" s="77">
        <v>35465.97</v>
      </c>
      <c r="S55" s="77"/>
    </row>
    <row r="56" spans="1:19">
      <c r="A56" s="62"/>
      <c r="B56" s="52">
        <v>4</v>
      </c>
      <c r="C56" s="38" t="s">
        <v>38</v>
      </c>
      <c r="D56" s="23" t="s">
        <v>189</v>
      </c>
      <c r="E56" s="24" t="s">
        <v>190</v>
      </c>
      <c r="F56" s="22">
        <f>E56/D56*100</f>
        <v>94.314606106487417</v>
      </c>
      <c r="G56" s="14" t="s">
        <v>38</v>
      </c>
      <c r="H56" s="15">
        <v>40605.19</v>
      </c>
      <c r="L56" s="7">
        <v>5</v>
      </c>
      <c r="M56" s="7" t="s">
        <v>191</v>
      </c>
      <c r="N56" s="7">
        <v>32022.2</v>
      </c>
      <c r="O56" s="13">
        <f t="shared" si="6"/>
        <v>70.819445705513544</v>
      </c>
      <c r="P56" s="1">
        <v>325</v>
      </c>
      <c r="Q56" s="13">
        <f t="shared" si="7"/>
        <v>47110.54</v>
      </c>
      <c r="R56" s="77">
        <v>47435.54</v>
      </c>
      <c r="S56" s="77"/>
    </row>
    <row r="57" spans="1:19" ht="12.75" customHeight="1">
      <c r="A57" s="62"/>
      <c r="B57" s="52">
        <v>5</v>
      </c>
      <c r="C57" s="38" t="s">
        <v>192</v>
      </c>
      <c r="D57" s="23" t="s">
        <v>193</v>
      </c>
      <c r="E57" s="24" t="s">
        <v>194</v>
      </c>
      <c r="F57" s="22">
        <f>E57/D57*100</f>
        <v>80.640618008547733</v>
      </c>
      <c r="G57" s="14" t="s">
        <v>195</v>
      </c>
      <c r="H57" s="15">
        <v>93460.71</v>
      </c>
      <c r="L57" s="7">
        <v>5</v>
      </c>
      <c r="M57" s="7" t="s">
        <v>196</v>
      </c>
      <c r="N57" s="7">
        <v>10366</v>
      </c>
      <c r="O57" s="13">
        <f t="shared" si="6"/>
        <v>17.961515307502378</v>
      </c>
      <c r="P57" s="1">
        <v>2666</v>
      </c>
      <c r="Q57" s="13">
        <f t="shared" si="7"/>
        <v>28821.73</v>
      </c>
      <c r="R57" s="77">
        <v>31487.73</v>
      </c>
      <c r="S57" s="77"/>
    </row>
    <row r="58" spans="1:19" ht="2.25" customHeight="1">
      <c r="A58" s="60"/>
      <c r="B58" s="60"/>
      <c r="C58" s="60"/>
      <c r="D58" s="60"/>
      <c r="E58" s="60"/>
      <c r="F58" s="60"/>
      <c r="G58" s="2"/>
      <c r="H58" s="2"/>
      <c r="O58" s="13" t="e">
        <f t="shared" si="6"/>
        <v>#DIV/0!</v>
      </c>
    </row>
    <row r="59" spans="1:19">
      <c r="A59" s="61" t="s">
        <v>40</v>
      </c>
      <c r="B59" s="52">
        <v>1</v>
      </c>
      <c r="C59" s="38" t="s">
        <v>197</v>
      </c>
      <c r="D59" s="23" t="s">
        <v>198</v>
      </c>
      <c r="E59" s="24" t="s">
        <v>199</v>
      </c>
      <c r="F59" s="22">
        <f t="shared" ref="F59:F66" si="8">E59/D59*100</f>
        <v>88.391510131637332</v>
      </c>
      <c r="G59" s="14" t="s">
        <v>197</v>
      </c>
      <c r="H59" s="15">
        <v>103662</v>
      </c>
      <c r="L59" s="7">
        <v>6</v>
      </c>
      <c r="M59" s="7" t="s">
        <v>200</v>
      </c>
      <c r="N59" s="7">
        <v>18619.68</v>
      </c>
      <c r="O59" s="13">
        <f t="shared" si="6"/>
        <v>33.539461618103836</v>
      </c>
      <c r="P59" s="1">
        <v>6306.63</v>
      </c>
      <c r="Q59" s="13">
        <f>SUM(R59-P59)</f>
        <v>45352.060000000005</v>
      </c>
      <c r="R59" s="77">
        <v>51658.69</v>
      </c>
      <c r="S59" s="77"/>
    </row>
    <row r="60" spans="1:19">
      <c r="A60" s="61"/>
      <c r="B60" s="52">
        <v>2</v>
      </c>
      <c r="C60" s="38" t="s">
        <v>201</v>
      </c>
      <c r="D60" s="23" t="s">
        <v>202</v>
      </c>
      <c r="E60" s="23" t="s">
        <v>203</v>
      </c>
      <c r="F60" s="22">
        <f t="shared" si="8"/>
        <v>124.39082558640942</v>
      </c>
      <c r="G60" s="14" t="s">
        <v>201</v>
      </c>
      <c r="H60" s="15">
        <v>249454.51</v>
      </c>
      <c r="L60" s="7">
        <v>6</v>
      </c>
      <c r="M60" s="7" t="s">
        <v>204</v>
      </c>
      <c r="N60" s="7">
        <v>117064.68</v>
      </c>
      <c r="O60" s="13">
        <f t="shared" si="6"/>
        <v>6.9472984334310581</v>
      </c>
      <c r="P60" s="1">
        <v>3062</v>
      </c>
      <c r="Q60" s="13">
        <f t="shared" ref="Q60:Q66" si="9">SUM(R60-P60)</f>
        <v>28839</v>
      </c>
      <c r="R60" s="77">
        <v>31901</v>
      </c>
      <c r="S60" s="77"/>
    </row>
    <row r="61" spans="1:19">
      <c r="A61" s="61"/>
      <c r="B61" s="52">
        <v>3</v>
      </c>
      <c r="C61" s="38" t="s">
        <v>205</v>
      </c>
      <c r="D61" s="23" t="s">
        <v>206</v>
      </c>
      <c r="E61" s="24" t="s">
        <v>207</v>
      </c>
      <c r="F61" s="22">
        <f t="shared" si="8"/>
        <v>121.21648315624493</v>
      </c>
      <c r="G61" s="14" t="s">
        <v>205</v>
      </c>
      <c r="H61" s="15">
        <v>156491.57999999999</v>
      </c>
      <c r="L61" s="7">
        <v>6</v>
      </c>
      <c r="M61" s="7" t="s">
        <v>43</v>
      </c>
      <c r="N61" s="7">
        <v>260595.96</v>
      </c>
      <c r="O61" s="13">
        <f t="shared" si="6"/>
        <v>7.7147953040925543</v>
      </c>
      <c r="P61" s="1">
        <v>0</v>
      </c>
      <c r="Q61" s="13">
        <f t="shared" si="9"/>
        <v>23089.05</v>
      </c>
      <c r="R61" s="77">
        <v>23089.05</v>
      </c>
      <c r="S61" s="77"/>
    </row>
    <row r="62" spans="1:19">
      <c r="A62" s="61"/>
      <c r="B62" s="52">
        <v>4</v>
      </c>
      <c r="C62" s="38" t="s">
        <v>208</v>
      </c>
      <c r="D62" s="23" t="s">
        <v>209</v>
      </c>
      <c r="E62" s="24" t="s">
        <v>210</v>
      </c>
      <c r="F62" s="22">
        <f t="shared" si="8"/>
        <v>115.95972409418853</v>
      </c>
      <c r="G62" s="17" t="s">
        <v>208</v>
      </c>
      <c r="H62" s="15">
        <v>69599.990000000005</v>
      </c>
      <c r="L62" s="7">
        <v>6</v>
      </c>
      <c r="M62" s="7" t="s">
        <v>44</v>
      </c>
      <c r="N62" s="7">
        <v>134712.07</v>
      </c>
      <c r="O62" s="13">
        <f t="shared" si="6"/>
        <v>81.496162689288838</v>
      </c>
      <c r="P62" s="1">
        <v>0</v>
      </c>
      <c r="Q62" s="13">
        <f t="shared" si="9"/>
        <v>102791.11</v>
      </c>
      <c r="R62" s="77">
        <v>102791.11</v>
      </c>
      <c r="S62" s="77"/>
    </row>
    <row r="63" spans="1:19" s="11" customFormat="1">
      <c r="A63" s="61"/>
      <c r="B63" s="52">
        <v>5</v>
      </c>
      <c r="C63" s="38" t="s">
        <v>211</v>
      </c>
      <c r="D63" s="23" t="s">
        <v>212</v>
      </c>
      <c r="E63" s="24" t="s">
        <v>213</v>
      </c>
      <c r="F63" s="22">
        <f t="shared" si="8"/>
        <v>89.399128661008845</v>
      </c>
      <c r="G63" s="3" t="s">
        <v>211</v>
      </c>
      <c r="H63" s="16">
        <v>44064</v>
      </c>
      <c r="L63" s="12">
        <v>6</v>
      </c>
      <c r="M63" s="12" t="s">
        <v>42</v>
      </c>
      <c r="N63" s="12">
        <v>18179</v>
      </c>
      <c r="O63" s="13">
        <f t="shared" si="6"/>
        <v>287.82750761792033</v>
      </c>
      <c r="P63" s="11">
        <v>54811.45</v>
      </c>
      <c r="Q63" s="13">
        <f t="shared" si="9"/>
        <v>228586.84999999998</v>
      </c>
      <c r="R63" s="77">
        <v>283398.3</v>
      </c>
      <c r="S63" s="77"/>
    </row>
    <row r="64" spans="1:19" s="11" customFormat="1" ht="13.5" customHeight="1">
      <c r="A64" s="61"/>
      <c r="B64" s="52">
        <v>6</v>
      </c>
      <c r="C64" s="38" t="s">
        <v>214</v>
      </c>
      <c r="D64" s="23" t="s">
        <v>215</v>
      </c>
      <c r="E64" s="24" t="s">
        <v>216</v>
      </c>
      <c r="F64" s="22">
        <f t="shared" si="8"/>
        <v>81.661671323342645</v>
      </c>
      <c r="G64" s="3" t="s">
        <v>217</v>
      </c>
      <c r="H64" s="16">
        <v>253882.91</v>
      </c>
      <c r="L64" s="12">
        <v>6</v>
      </c>
      <c r="M64" s="12" t="s">
        <v>218</v>
      </c>
      <c r="N64" s="12">
        <v>694.24</v>
      </c>
      <c r="O64" s="13">
        <f t="shared" si="6"/>
        <v>46.91262382524765</v>
      </c>
      <c r="P64" s="11">
        <v>68805</v>
      </c>
      <c r="Q64" s="13">
        <f t="shared" si="9"/>
        <v>184695</v>
      </c>
      <c r="R64" s="77">
        <v>253500</v>
      </c>
      <c r="S64" s="77"/>
    </row>
    <row r="65" spans="1:19">
      <c r="A65" s="61"/>
      <c r="B65" s="52">
        <v>7</v>
      </c>
      <c r="C65" s="38" t="s">
        <v>219</v>
      </c>
      <c r="D65" s="23" t="s">
        <v>220</v>
      </c>
      <c r="E65" s="23" t="s">
        <v>221</v>
      </c>
      <c r="F65" s="22">
        <f t="shared" si="8"/>
        <v>64.691687551889757</v>
      </c>
      <c r="G65" s="14" t="s">
        <v>219</v>
      </c>
      <c r="H65" s="15">
        <v>254905</v>
      </c>
      <c r="L65" s="7">
        <v>6</v>
      </c>
      <c r="M65" s="7" t="s">
        <v>41</v>
      </c>
      <c r="N65" s="7">
        <v>45587.18</v>
      </c>
      <c r="O65" s="13">
        <f t="shared" si="6"/>
        <v>30.042945320804787</v>
      </c>
      <c r="P65" s="1">
        <v>9502.3799999999992</v>
      </c>
      <c r="Q65" s="13">
        <f t="shared" si="9"/>
        <v>154876.19</v>
      </c>
      <c r="R65" s="77">
        <v>164378.57</v>
      </c>
      <c r="S65" s="77"/>
    </row>
    <row r="66" spans="1:19" ht="12" customHeight="1">
      <c r="A66" s="64"/>
      <c r="B66" s="52">
        <v>8</v>
      </c>
      <c r="C66" s="57" t="s">
        <v>305</v>
      </c>
      <c r="D66" s="49" t="s">
        <v>222</v>
      </c>
      <c r="E66" s="24">
        <v>156187</v>
      </c>
      <c r="F66" s="22">
        <f t="shared" si="8"/>
        <v>108.33905594284327</v>
      </c>
      <c r="G66" s="14"/>
      <c r="H66" s="15"/>
      <c r="L66" s="7"/>
      <c r="M66" s="7"/>
      <c r="N66" s="7"/>
      <c r="O66" s="13">
        <f t="shared" si="6"/>
        <v>38.533950681510767</v>
      </c>
      <c r="P66" s="1">
        <v>1848.62</v>
      </c>
      <c r="Q66" s="13">
        <f t="shared" si="9"/>
        <v>55552.469999999994</v>
      </c>
      <c r="R66" s="80">
        <v>57401.09</v>
      </c>
      <c r="S66" s="81"/>
    </row>
    <row r="67" spans="1:19" ht="1.5" customHeight="1">
      <c r="A67" s="60"/>
      <c r="B67" s="60"/>
      <c r="C67" s="60"/>
      <c r="D67" s="60"/>
      <c r="E67" s="60"/>
      <c r="F67" s="60"/>
      <c r="G67" s="17" t="s">
        <v>223</v>
      </c>
      <c r="H67" s="15">
        <v>82367.41</v>
      </c>
      <c r="O67" s="13" t="e">
        <f t="shared" si="6"/>
        <v>#DIV/0!</v>
      </c>
    </row>
    <row r="68" spans="1:19" ht="12.75" customHeight="1">
      <c r="A68" s="61" t="s">
        <v>45</v>
      </c>
      <c r="B68" s="52">
        <v>1</v>
      </c>
      <c r="C68" s="39" t="s">
        <v>224</v>
      </c>
      <c r="D68" s="23" t="s">
        <v>225</v>
      </c>
      <c r="E68" s="24" t="s">
        <v>226</v>
      </c>
      <c r="F68" s="22">
        <f t="shared" ref="F68:F73" si="10">E68/D68*100</f>
        <v>78.110763307074933</v>
      </c>
      <c r="G68" s="14" t="s">
        <v>224</v>
      </c>
      <c r="H68" s="15">
        <v>64930.82</v>
      </c>
      <c r="L68" s="7">
        <v>7</v>
      </c>
      <c r="M68" s="7" t="s">
        <v>46</v>
      </c>
      <c r="N68" s="7">
        <v>15298.56</v>
      </c>
      <c r="O68" s="13">
        <f t="shared" si="6"/>
        <v>14.972299365537104</v>
      </c>
      <c r="P68" s="1">
        <v>0</v>
      </c>
      <c r="Q68" s="13">
        <f t="shared" ref="Q68:Q73" si="11">SUM(R68-P68)</f>
        <v>16563.47</v>
      </c>
      <c r="R68" s="77">
        <v>16563.47</v>
      </c>
      <c r="S68" s="77"/>
    </row>
    <row r="69" spans="1:19" ht="12" customHeight="1">
      <c r="A69" s="64"/>
      <c r="B69" s="52">
        <v>2</v>
      </c>
      <c r="C69" s="39" t="s">
        <v>227</v>
      </c>
      <c r="D69" s="23" t="s">
        <v>228</v>
      </c>
      <c r="E69" s="24">
        <v>172766.36</v>
      </c>
      <c r="F69" s="22">
        <f t="shared" si="10"/>
        <v>70.479352096838554</v>
      </c>
      <c r="G69" s="17" t="s">
        <v>227</v>
      </c>
      <c r="H69" s="15">
        <v>120362.23</v>
      </c>
      <c r="L69" s="7">
        <v>7</v>
      </c>
      <c r="M69" s="7" t="s">
        <v>47</v>
      </c>
      <c r="N69" s="7">
        <v>43483.34</v>
      </c>
      <c r="O69" s="13">
        <f t="shared" si="6"/>
        <v>7.8379202649886919</v>
      </c>
      <c r="P69" s="1">
        <v>2346.92</v>
      </c>
      <c r="Q69" s="13">
        <f t="shared" si="11"/>
        <v>19213.129999999997</v>
      </c>
      <c r="R69" s="77">
        <v>21560.05</v>
      </c>
      <c r="S69" s="77"/>
    </row>
    <row r="70" spans="1:19">
      <c r="A70" s="64"/>
      <c r="B70" s="52">
        <v>3</v>
      </c>
      <c r="C70" s="39" t="s">
        <v>229</v>
      </c>
      <c r="D70" s="23" t="s">
        <v>230</v>
      </c>
      <c r="E70" s="24" t="s">
        <v>231</v>
      </c>
      <c r="F70" s="22">
        <f t="shared" si="10"/>
        <v>91.626771072654307</v>
      </c>
      <c r="G70" s="14" t="s">
        <v>229</v>
      </c>
      <c r="H70" s="15">
        <v>123615.28</v>
      </c>
      <c r="L70" s="7">
        <v>7</v>
      </c>
      <c r="M70" s="7" t="s">
        <v>232</v>
      </c>
      <c r="N70" s="7">
        <v>9791.5499999999993</v>
      </c>
      <c r="O70" s="13">
        <f t="shared" si="6"/>
        <v>23.445426719931202</v>
      </c>
      <c r="P70" s="1">
        <v>24606.63</v>
      </c>
      <c r="Q70" s="13">
        <f t="shared" si="11"/>
        <v>53124.349999999991</v>
      </c>
      <c r="R70" s="77">
        <v>77730.98</v>
      </c>
      <c r="S70" s="77"/>
    </row>
    <row r="71" spans="1:19">
      <c r="A71" s="64"/>
      <c r="B71" s="52">
        <v>4</v>
      </c>
      <c r="C71" s="58" t="s">
        <v>233</v>
      </c>
      <c r="D71" s="23" t="s">
        <v>234</v>
      </c>
      <c r="E71" s="24" t="s">
        <v>235</v>
      </c>
      <c r="F71" s="22">
        <f t="shared" si="10"/>
        <v>90.273755535945384</v>
      </c>
      <c r="G71" s="14" t="s">
        <v>236</v>
      </c>
      <c r="H71" s="15">
        <v>61790.58</v>
      </c>
      <c r="L71" s="7">
        <v>7</v>
      </c>
      <c r="M71" s="7" t="s">
        <v>48</v>
      </c>
      <c r="N71" s="7">
        <v>25813.64</v>
      </c>
      <c r="O71" s="13">
        <f t="shared" si="6"/>
        <v>27.873622420815185</v>
      </c>
      <c r="P71" s="1">
        <v>192.82</v>
      </c>
      <c r="Q71" s="13">
        <f t="shared" si="11"/>
        <v>30806.170000000002</v>
      </c>
      <c r="R71" s="77">
        <v>30998.99</v>
      </c>
      <c r="S71" s="77"/>
    </row>
    <row r="72" spans="1:19">
      <c r="A72" s="64"/>
      <c r="B72" s="52">
        <v>5</v>
      </c>
      <c r="C72" s="58" t="s">
        <v>237</v>
      </c>
      <c r="D72" s="23" t="s">
        <v>238</v>
      </c>
      <c r="E72" s="24" t="s">
        <v>239</v>
      </c>
      <c r="F72" s="22">
        <f t="shared" si="10"/>
        <v>93.290969109513114</v>
      </c>
      <c r="G72" s="14" t="s">
        <v>240</v>
      </c>
      <c r="H72" s="15">
        <v>36637.519999999997</v>
      </c>
      <c r="L72" s="7">
        <v>7</v>
      </c>
      <c r="M72" s="7" t="s">
        <v>241</v>
      </c>
      <c r="N72" s="7">
        <v>22080.52</v>
      </c>
      <c r="O72" s="13">
        <f t="shared" si="6"/>
        <v>27.998517754244268</v>
      </c>
      <c r="P72" s="1">
        <v>2720</v>
      </c>
      <c r="Q72" s="13">
        <f t="shared" si="11"/>
        <v>40151</v>
      </c>
      <c r="R72" s="77">
        <v>42871</v>
      </c>
      <c r="S72" s="77"/>
    </row>
    <row r="73" spans="1:19">
      <c r="A73" s="64"/>
      <c r="B73" s="52">
        <v>6</v>
      </c>
      <c r="C73" s="37" t="s">
        <v>242</v>
      </c>
      <c r="D73" s="23" t="s">
        <v>243</v>
      </c>
      <c r="E73" s="24" t="s">
        <v>244</v>
      </c>
      <c r="F73" s="22">
        <f t="shared" si="10"/>
        <v>88.321919101396077</v>
      </c>
      <c r="G73" s="14" t="s">
        <v>245</v>
      </c>
      <c r="H73" s="15">
        <v>84911.22</v>
      </c>
      <c r="L73" s="7">
        <v>7</v>
      </c>
      <c r="M73" s="7" t="s">
        <v>246</v>
      </c>
      <c r="N73" s="7">
        <v>10948.99</v>
      </c>
      <c r="O73" s="13">
        <f t="shared" ref="O73:O91" si="12">SUM(Q73/D73*100)</f>
        <v>75.986650441071319</v>
      </c>
      <c r="P73" s="1">
        <v>8319.9500000000007</v>
      </c>
      <c r="Q73" s="13">
        <f t="shared" si="11"/>
        <v>50509.17</v>
      </c>
      <c r="R73" s="77">
        <v>58829.120000000003</v>
      </c>
      <c r="S73" s="77"/>
    </row>
    <row r="74" spans="1:19" ht="1.5" customHeight="1">
      <c r="A74" s="63"/>
      <c r="B74" s="63"/>
      <c r="C74" s="63"/>
      <c r="D74" s="63"/>
      <c r="E74" s="63"/>
      <c r="F74" s="63"/>
      <c r="G74" s="2"/>
      <c r="H74" s="2"/>
      <c r="O74" s="13" t="e">
        <f t="shared" si="12"/>
        <v>#DIV/0!</v>
      </c>
    </row>
    <row r="75" spans="1:19" ht="13.5" customHeight="1">
      <c r="A75" s="61" t="s">
        <v>49</v>
      </c>
      <c r="B75" s="52">
        <v>1</v>
      </c>
      <c r="C75" s="38" t="s">
        <v>247</v>
      </c>
      <c r="D75" s="23" t="s">
        <v>248</v>
      </c>
      <c r="E75" s="24" t="s">
        <v>249</v>
      </c>
      <c r="F75" s="22">
        <f t="shared" ref="F75:F83" si="13">E75/D75*100</f>
        <v>88.211468743288165</v>
      </c>
      <c r="G75" s="14" t="s">
        <v>247</v>
      </c>
      <c r="H75" s="15">
        <v>105454.52</v>
      </c>
      <c r="L75" s="7">
        <v>8</v>
      </c>
      <c r="M75" s="7" t="s">
        <v>51</v>
      </c>
      <c r="N75" s="7">
        <v>139249</v>
      </c>
      <c r="O75" s="13">
        <f t="shared" si="12"/>
        <v>135.41468595093244</v>
      </c>
      <c r="P75" s="1">
        <v>37129</v>
      </c>
      <c r="Q75" s="13">
        <f>SUM(R75-P75)</f>
        <v>259508</v>
      </c>
      <c r="R75" s="77">
        <v>296637</v>
      </c>
      <c r="S75" s="77"/>
    </row>
    <row r="76" spans="1:19">
      <c r="A76" s="61"/>
      <c r="B76" s="52">
        <v>2</v>
      </c>
      <c r="C76" s="38" t="s">
        <v>250</v>
      </c>
      <c r="D76" s="23" t="s">
        <v>251</v>
      </c>
      <c r="E76" s="24" t="s">
        <v>252</v>
      </c>
      <c r="F76" s="22">
        <f t="shared" si="13"/>
        <v>86.373547005011858</v>
      </c>
      <c r="G76" s="14" t="s">
        <v>253</v>
      </c>
      <c r="H76" s="15">
        <v>165666.1</v>
      </c>
      <c r="L76" s="7">
        <v>8</v>
      </c>
      <c r="M76" s="7" t="s">
        <v>53</v>
      </c>
      <c r="N76" s="7">
        <v>60732</v>
      </c>
      <c r="O76" s="13">
        <f t="shared" si="12"/>
        <v>14.527753452244779</v>
      </c>
      <c r="P76" s="1">
        <v>11348.13</v>
      </c>
      <c r="Q76" s="13">
        <f t="shared" ref="Q76:Q83" si="14">SUM(R76-P76)</f>
        <v>50929.8</v>
      </c>
      <c r="R76" s="77">
        <v>62277.93</v>
      </c>
      <c r="S76" s="77"/>
    </row>
    <row r="77" spans="1:19" ht="12" customHeight="1">
      <c r="A77" s="61"/>
      <c r="B77" s="52">
        <v>3</v>
      </c>
      <c r="C77" s="38" t="s">
        <v>253</v>
      </c>
      <c r="D77" s="23" t="s">
        <v>254</v>
      </c>
      <c r="E77" s="24" t="s">
        <v>255</v>
      </c>
      <c r="F77" s="22">
        <f t="shared" si="13"/>
        <v>149.46056623037711</v>
      </c>
      <c r="G77" s="14" t="s">
        <v>256</v>
      </c>
      <c r="H77" s="15">
        <v>183424.05</v>
      </c>
      <c r="L77" s="7">
        <v>8</v>
      </c>
      <c r="M77" s="7" t="s">
        <v>257</v>
      </c>
      <c r="N77" s="7">
        <v>37335</v>
      </c>
      <c r="O77" s="13">
        <f t="shared" si="12"/>
        <v>20.822475239860967</v>
      </c>
      <c r="P77" s="1">
        <v>799</v>
      </c>
      <c r="Q77" s="13">
        <f t="shared" si="14"/>
        <v>56492</v>
      </c>
      <c r="R77" s="77">
        <v>57291</v>
      </c>
      <c r="S77" s="77"/>
    </row>
    <row r="78" spans="1:19">
      <c r="A78" s="61"/>
      <c r="B78" s="52">
        <v>4</v>
      </c>
      <c r="C78" s="38" t="s">
        <v>306</v>
      </c>
      <c r="D78" s="23" t="s">
        <v>258</v>
      </c>
      <c r="E78" s="24" t="s">
        <v>259</v>
      </c>
      <c r="F78" s="22">
        <f t="shared" si="13"/>
        <v>144.08378241057463</v>
      </c>
      <c r="G78" s="14" t="s">
        <v>260</v>
      </c>
      <c r="H78" s="15">
        <v>93531.03</v>
      </c>
      <c r="L78" s="7">
        <v>8</v>
      </c>
      <c r="M78" s="7" t="s">
        <v>52</v>
      </c>
      <c r="N78" s="7">
        <v>57909</v>
      </c>
      <c r="O78" s="13">
        <f t="shared" si="12"/>
        <v>104.50720600866426</v>
      </c>
      <c r="P78" s="1">
        <v>25593</v>
      </c>
      <c r="Q78" s="13">
        <f t="shared" si="14"/>
        <v>135836</v>
      </c>
      <c r="R78" s="77">
        <v>161429</v>
      </c>
      <c r="S78" s="77"/>
    </row>
    <row r="79" spans="1:19" ht="12.75" customHeight="1">
      <c r="A79" s="61"/>
      <c r="B79" s="52">
        <v>5</v>
      </c>
      <c r="C79" s="38" t="s">
        <v>261</v>
      </c>
      <c r="D79" s="23" t="s">
        <v>262</v>
      </c>
      <c r="E79" s="24" t="s">
        <v>263</v>
      </c>
      <c r="F79" s="22">
        <f t="shared" si="13"/>
        <v>78.844475203614863</v>
      </c>
      <c r="G79" s="14" t="s">
        <v>264</v>
      </c>
      <c r="H79" s="15">
        <v>284309.58</v>
      </c>
      <c r="L79" s="7">
        <v>8</v>
      </c>
      <c r="M79" s="7" t="s">
        <v>265</v>
      </c>
      <c r="N79" s="7">
        <v>119800</v>
      </c>
      <c r="O79" s="13">
        <f t="shared" si="12"/>
        <v>15.168609840455204</v>
      </c>
      <c r="P79" s="1">
        <v>6247</v>
      </c>
      <c r="Q79" s="13">
        <f t="shared" si="14"/>
        <v>43506</v>
      </c>
      <c r="R79" s="77">
        <v>49753</v>
      </c>
      <c r="S79" s="77"/>
    </row>
    <row r="80" spans="1:19">
      <c r="A80" s="61"/>
      <c r="B80" s="52">
        <v>6</v>
      </c>
      <c r="C80" s="38" t="s">
        <v>264</v>
      </c>
      <c r="D80" s="23" t="s">
        <v>266</v>
      </c>
      <c r="E80" s="24" t="s">
        <v>267</v>
      </c>
      <c r="F80" s="22">
        <f t="shared" si="13"/>
        <v>99.58594647151908</v>
      </c>
      <c r="G80" s="14" t="s">
        <v>261</v>
      </c>
      <c r="H80" s="15">
        <v>176278.31</v>
      </c>
      <c r="L80" s="7">
        <v>8</v>
      </c>
      <c r="M80" s="7" t="s">
        <v>50</v>
      </c>
      <c r="N80" s="7">
        <v>610130</v>
      </c>
      <c r="O80" s="13">
        <f t="shared" si="12"/>
        <v>20.522544387690182</v>
      </c>
      <c r="P80" s="1">
        <v>61330.63</v>
      </c>
      <c r="Q80" s="13">
        <f t="shared" si="14"/>
        <v>100908.29999999999</v>
      </c>
      <c r="R80" s="77">
        <v>162238.93</v>
      </c>
      <c r="S80" s="77"/>
    </row>
    <row r="81" spans="1:19" ht="12" customHeight="1">
      <c r="A81" s="61"/>
      <c r="B81" s="52">
        <v>7</v>
      </c>
      <c r="C81" s="38" t="s">
        <v>268</v>
      </c>
      <c r="D81" s="23" t="s">
        <v>269</v>
      </c>
      <c r="E81" s="24" t="s">
        <v>270</v>
      </c>
      <c r="F81" s="22">
        <f t="shared" si="13"/>
        <v>70.114800900131769</v>
      </c>
      <c r="G81" s="14" t="s">
        <v>268</v>
      </c>
      <c r="H81" s="15">
        <v>191473.13</v>
      </c>
      <c r="L81" s="7">
        <v>8</v>
      </c>
      <c r="M81" s="7" t="s">
        <v>271</v>
      </c>
      <c r="N81" s="7">
        <v>165080</v>
      </c>
      <c r="O81" s="13">
        <f t="shared" si="12"/>
        <v>26.904111950385229</v>
      </c>
      <c r="P81" s="1">
        <v>106311.52</v>
      </c>
      <c r="Q81" s="13">
        <f t="shared" si="14"/>
        <v>64303.37000000001</v>
      </c>
      <c r="R81" s="77">
        <v>170614.89</v>
      </c>
      <c r="S81" s="77"/>
    </row>
    <row r="82" spans="1:19" ht="12" customHeight="1">
      <c r="A82" s="64"/>
      <c r="B82" s="52">
        <v>8</v>
      </c>
      <c r="C82" s="59" t="s">
        <v>307</v>
      </c>
      <c r="D82" s="49" t="s">
        <v>272</v>
      </c>
      <c r="E82" s="24" t="s">
        <v>273</v>
      </c>
      <c r="F82" s="22">
        <f t="shared" si="13"/>
        <v>82.121270452358047</v>
      </c>
      <c r="G82" s="14"/>
      <c r="H82" s="15"/>
      <c r="L82" s="7"/>
      <c r="M82" s="7"/>
      <c r="N82" s="7"/>
      <c r="O82" s="13">
        <f t="shared" si="12"/>
        <v>55.473853063843436</v>
      </c>
      <c r="P82" s="1">
        <v>4385</v>
      </c>
      <c r="Q82" s="13">
        <f t="shared" si="14"/>
        <v>86456</v>
      </c>
      <c r="R82" s="80">
        <v>90841</v>
      </c>
      <c r="S82" s="81"/>
    </row>
    <row r="83" spans="1:19" ht="12" customHeight="1">
      <c r="A83" s="64"/>
      <c r="B83" s="52">
        <v>9</v>
      </c>
      <c r="C83" s="59" t="s">
        <v>308</v>
      </c>
      <c r="D83" s="49" t="s">
        <v>274</v>
      </c>
      <c r="E83" s="24" t="s">
        <v>275</v>
      </c>
      <c r="F83" s="22">
        <f t="shared" si="13"/>
        <v>90.076681299791687</v>
      </c>
      <c r="G83" s="4"/>
      <c r="H83" s="21"/>
      <c r="I83" s="5"/>
      <c r="J83" s="5"/>
      <c r="K83" s="5"/>
      <c r="L83" s="7"/>
      <c r="M83" s="7"/>
      <c r="N83" s="7"/>
      <c r="O83" s="13">
        <f t="shared" si="12"/>
        <v>20.524064050246995</v>
      </c>
      <c r="P83" s="1">
        <v>3897.99</v>
      </c>
      <c r="Q83" s="13">
        <f t="shared" si="14"/>
        <v>38498.83</v>
      </c>
      <c r="R83" s="80">
        <v>42396.82</v>
      </c>
      <c r="S83" s="81"/>
    </row>
    <row r="84" spans="1:19" ht="1.5" customHeight="1">
      <c r="A84" s="60"/>
      <c r="B84" s="60"/>
      <c r="C84" s="60"/>
      <c r="D84" s="60"/>
      <c r="E84" s="60"/>
      <c r="F84" s="60"/>
      <c r="G84" s="17" t="s">
        <v>276</v>
      </c>
      <c r="H84" s="15">
        <v>101216.15</v>
      </c>
      <c r="O84" s="13" t="e">
        <f t="shared" si="12"/>
        <v>#DIV/0!</v>
      </c>
    </row>
    <row r="85" spans="1:19">
      <c r="A85" s="61" t="s">
        <v>54</v>
      </c>
      <c r="B85" s="52">
        <v>1</v>
      </c>
      <c r="C85" s="38" t="s">
        <v>59</v>
      </c>
      <c r="D85" s="23" t="s">
        <v>277</v>
      </c>
      <c r="E85" s="24" t="s">
        <v>278</v>
      </c>
      <c r="F85" s="22">
        <f t="shared" ref="F85:F91" si="15">E85/D85*100</f>
        <v>81.437035549307097</v>
      </c>
      <c r="G85" s="14" t="s">
        <v>59</v>
      </c>
      <c r="H85" s="15">
        <v>87462</v>
      </c>
      <c r="L85" s="6">
        <v>9</v>
      </c>
      <c r="M85" s="6" t="s">
        <v>279</v>
      </c>
      <c r="N85" s="6">
        <v>8551.34</v>
      </c>
      <c r="O85" s="13">
        <f t="shared" si="12"/>
        <v>13.385795340429807</v>
      </c>
      <c r="P85" s="1">
        <v>632.91999999999996</v>
      </c>
      <c r="Q85" s="13">
        <f>SUM(R85-P85)</f>
        <v>21327.320000000003</v>
      </c>
      <c r="R85" s="77">
        <v>21960.240000000002</v>
      </c>
      <c r="S85" s="77"/>
    </row>
    <row r="86" spans="1:19">
      <c r="A86" s="62"/>
      <c r="B86" s="52">
        <v>2</v>
      </c>
      <c r="C86" s="38" t="s">
        <v>280</v>
      </c>
      <c r="D86" s="23" t="s">
        <v>281</v>
      </c>
      <c r="E86" s="24" t="s">
        <v>282</v>
      </c>
      <c r="F86" s="22">
        <f t="shared" si="15"/>
        <v>96.966938888807718</v>
      </c>
      <c r="G86" s="17" t="s">
        <v>58</v>
      </c>
      <c r="H86" s="15">
        <v>35370</v>
      </c>
      <c r="L86" s="6">
        <v>9</v>
      </c>
      <c r="M86" s="6" t="s">
        <v>283</v>
      </c>
      <c r="N86" s="6">
        <v>31695.33</v>
      </c>
      <c r="O86" s="13">
        <f t="shared" si="12"/>
        <v>54.816301187745623</v>
      </c>
      <c r="P86" s="1">
        <v>0</v>
      </c>
      <c r="Q86" s="13">
        <f t="shared" ref="Q86:Q91" si="16">SUM(R86-P86)</f>
        <v>37521.21</v>
      </c>
      <c r="R86" s="77">
        <v>37521.21</v>
      </c>
      <c r="S86" s="77"/>
    </row>
    <row r="87" spans="1:19">
      <c r="A87" s="62"/>
      <c r="B87" s="52">
        <v>3</v>
      </c>
      <c r="C87" s="38" t="s">
        <v>55</v>
      </c>
      <c r="D87" s="23" t="s">
        <v>284</v>
      </c>
      <c r="E87" s="24" t="s">
        <v>285</v>
      </c>
      <c r="F87" s="22">
        <f t="shared" si="15"/>
        <v>87.833677457414652</v>
      </c>
      <c r="G87" s="17" t="s">
        <v>55</v>
      </c>
      <c r="H87" s="15">
        <v>65289</v>
      </c>
      <c r="L87" s="6">
        <v>9</v>
      </c>
      <c r="M87" s="6" t="s">
        <v>286</v>
      </c>
      <c r="N87" s="6">
        <v>9360</v>
      </c>
      <c r="O87" s="13">
        <f t="shared" si="12"/>
        <v>57.539460585502546</v>
      </c>
      <c r="P87" s="1">
        <v>0</v>
      </c>
      <c r="Q87" s="13">
        <f t="shared" si="16"/>
        <v>62423.41</v>
      </c>
      <c r="R87" s="77">
        <v>62423.41</v>
      </c>
      <c r="S87" s="77"/>
    </row>
    <row r="88" spans="1:19">
      <c r="A88" s="62"/>
      <c r="B88" s="52">
        <v>4</v>
      </c>
      <c r="C88" s="38" t="s">
        <v>56</v>
      </c>
      <c r="D88" s="23" t="s">
        <v>287</v>
      </c>
      <c r="E88" s="24" t="s">
        <v>288</v>
      </c>
      <c r="F88" s="22">
        <f t="shared" si="15"/>
        <v>80.144015307920853</v>
      </c>
      <c r="G88" s="17" t="s">
        <v>56</v>
      </c>
      <c r="H88" s="15">
        <v>59865</v>
      </c>
      <c r="L88" s="6">
        <v>9</v>
      </c>
      <c r="M88" s="6" t="s">
        <v>289</v>
      </c>
      <c r="N88" s="6">
        <v>18882.29</v>
      </c>
      <c r="O88" s="13">
        <f t="shared" si="12"/>
        <v>32.504114003726272</v>
      </c>
      <c r="P88" s="1">
        <v>0</v>
      </c>
      <c r="Q88" s="13">
        <f t="shared" si="16"/>
        <v>32274.959999999999</v>
      </c>
      <c r="R88" s="77">
        <v>32274.959999999999</v>
      </c>
      <c r="S88" s="77"/>
    </row>
    <row r="89" spans="1:19">
      <c r="A89" s="62"/>
      <c r="B89" s="52">
        <v>5</v>
      </c>
      <c r="C89" s="38" t="s">
        <v>60</v>
      </c>
      <c r="D89" s="23" t="s">
        <v>290</v>
      </c>
      <c r="E89" s="24" t="s">
        <v>291</v>
      </c>
      <c r="F89" s="22">
        <f t="shared" si="15"/>
        <v>99.211136342132662</v>
      </c>
      <c r="G89" s="14" t="s">
        <v>60</v>
      </c>
      <c r="H89" s="15">
        <v>41468</v>
      </c>
      <c r="L89" s="6">
        <v>9</v>
      </c>
      <c r="M89" s="6" t="s">
        <v>292</v>
      </c>
      <c r="N89" s="6">
        <v>23618.78</v>
      </c>
      <c r="O89" s="13">
        <f t="shared" si="12"/>
        <v>28.815214305989212</v>
      </c>
      <c r="P89" s="1">
        <v>981.23</v>
      </c>
      <c r="Q89" s="13">
        <f t="shared" si="16"/>
        <v>24363.84</v>
      </c>
      <c r="R89" s="77">
        <v>25345.07</v>
      </c>
      <c r="S89" s="77"/>
    </row>
    <row r="90" spans="1:19">
      <c r="A90" s="62"/>
      <c r="B90" s="52">
        <v>6</v>
      </c>
      <c r="C90" s="38" t="s">
        <v>309</v>
      </c>
      <c r="D90" s="23" t="s">
        <v>293</v>
      </c>
      <c r="E90" s="24" t="s">
        <v>294</v>
      </c>
      <c r="F90" s="22">
        <f t="shared" si="15"/>
        <v>103.02894349346585</v>
      </c>
      <c r="G90" s="14" t="s">
        <v>295</v>
      </c>
      <c r="H90" s="15">
        <v>53544</v>
      </c>
      <c r="L90" s="6">
        <v>9</v>
      </c>
      <c r="M90" s="6" t="s">
        <v>296</v>
      </c>
      <c r="N90" s="6">
        <v>28699.27</v>
      </c>
      <c r="O90" s="13">
        <f t="shared" si="12"/>
        <v>23.452040769372353</v>
      </c>
      <c r="P90" s="1">
        <v>1689.95</v>
      </c>
      <c r="Q90" s="13">
        <f t="shared" si="16"/>
        <v>20386.39</v>
      </c>
      <c r="R90" s="77">
        <v>22076.34</v>
      </c>
      <c r="S90" s="77"/>
    </row>
    <row r="91" spans="1:19">
      <c r="A91" s="62"/>
      <c r="B91" s="52">
        <v>7</v>
      </c>
      <c r="C91" s="38" t="s">
        <v>57</v>
      </c>
      <c r="D91" s="23" t="s">
        <v>297</v>
      </c>
      <c r="E91" s="24" t="s">
        <v>298</v>
      </c>
      <c r="F91" s="22">
        <f t="shared" si="15"/>
        <v>105.73627321294153</v>
      </c>
      <c r="G91" s="14" t="s">
        <v>57</v>
      </c>
      <c r="H91" s="15">
        <v>100007.46</v>
      </c>
      <c r="L91" s="6">
        <v>9</v>
      </c>
      <c r="M91" s="6" t="s">
        <v>299</v>
      </c>
      <c r="N91" s="6">
        <v>53260.27</v>
      </c>
      <c r="O91" s="13">
        <f t="shared" si="12"/>
        <v>19.938599159097436</v>
      </c>
      <c r="P91" s="1">
        <v>2900.55</v>
      </c>
      <c r="Q91" s="13">
        <f t="shared" si="16"/>
        <v>35466.839999999997</v>
      </c>
      <c r="R91" s="77">
        <v>38367.39</v>
      </c>
      <c r="S91" s="77"/>
    </row>
  </sheetData>
  <mergeCells count="84">
    <mergeCell ref="R88:S88"/>
    <mergeCell ref="R89:S89"/>
    <mergeCell ref="R90:S90"/>
    <mergeCell ref="R91:S91"/>
    <mergeCell ref="R79:S79"/>
    <mergeCell ref="R80:S80"/>
    <mergeCell ref="R81:S81"/>
    <mergeCell ref="R82:S82"/>
    <mergeCell ref="R83:S83"/>
    <mergeCell ref="R85:S85"/>
    <mergeCell ref="R86:S86"/>
    <mergeCell ref="R87:S87"/>
    <mergeCell ref="R78:S78"/>
    <mergeCell ref="R65:S65"/>
    <mergeCell ref="R66:S66"/>
    <mergeCell ref="R68:S68"/>
    <mergeCell ref="R69:S69"/>
    <mergeCell ref="R70:S70"/>
    <mergeCell ref="R71:S71"/>
    <mergeCell ref="R72:S72"/>
    <mergeCell ref="R73:S73"/>
    <mergeCell ref="R75:S75"/>
    <mergeCell ref="R76:S76"/>
    <mergeCell ref="R77:S77"/>
    <mergeCell ref="R63:S63"/>
    <mergeCell ref="R64:S64"/>
    <mergeCell ref="R51:S51"/>
    <mergeCell ref="R53:S53"/>
    <mergeCell ref="R54:S54"/>
    <mergeCell ref="R55:S55"/>
    <mergeCell ref="R56:S56"/>
    <mergeCell ref="R57:S57"/>
    <mergeCell ref="R59:S59"/>
    <mergeCell ref="R60:S60"/>
    <mergeCell ref="R61:S61"/>
    <mergeCell ref="R62:S62"/>
    <mergeCell ref="R49:S49"/>
    <mergeCell ref="R50:S50"/>
    <mergeCell ref="R21:S21"/>
    <mergeCell ref="R39:S39"/>
    <mergeCell ref="R40:S40"/>
    <mergeCell ref="R41:S41"/>
    <mergeCell ref="R42:S42"/>
    <mergeCell ref="R43:S43"/>
    <mergeCell ref="R44:S44"/>
    <mergeCell ref="R45:S45"/>
    <mergeCell ref="R47:S47"/>
    <mergeCell ref="R48:S48"/>
    <mergeCell ref="R9:S9"/>
    <mergeCell ref="R10:S10"/>
    <mergeCell ref="R11:S11"/>
    <mergeCell ref="R12:S12"/>
    <mergeCell ref="A22:F22"/>
    <mergeCell ref="A9:A21"/>
    <mergeCell ref="R13:S13"/>
    <mergeCell ref="R14:S14"/>
    <mergeCell ref="R17:S17"/>
    <mergeCell ref="R18:S18"/>
    <mergeCell ref="R15:S15"/>
    <mergeCell ref="R16:S16"/>
    <mergeCell ref="R19:S19"/>
    <mergeCell ref="R20:S20"/>
    <mergeCell ref="A1:F1"/>
    <mergeCell ref="A2:F2"/>
    <mergeCell ref="A4:F4"/>
    <mergeCell ref="A3:F3"/>
    <mergeCell ref="A58:F58"/>
    <mergeCell ref="A47:A51"/>
    <mergeCell ref="B5:F5"/>
    <mergeCell ref="B6:F6"/>
    <mergeCell ref="B7:F7"/>
    <mergeCell ref="A38:F38"/>
    <mergeCell ref="A23:A37"/>
    <mergeCell ref="A84:F84"/>
    <mergeCell ref="A85:A91"/>
    <mergeCell ref="A53:A57"/>
    <mergeCell ref="A39:A45"/>
    <mergeCell ref="A46:F46"/>
    <mergeCell ref="A52:F52"/>
    <mergeCell ref="A74:F74"/>
    <mergeCell ref="A68:A73"/>
    <mergeCell ref="A67:F67"/>
    <mergeCell ref="A75:A83"/>
    <mergeCell ref="A59:A66"/>
  </mergeCells>
  <phoneticPr fontId="23" type="noConversion"/>
  <pageMargins left="1.1599999999999999" right="0.75" top="1" bottom="1" header="0.51" footer="0.5"/>
  <pageSetup scale="6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saurabh</cp:lastModifiedBy>
  <cp:lastPrinted>2016-05-20T07:15:17Z</cp:lastPrinted>
  <dcterms:created xsi:type="dcterms:W3CDTF">2011-09-07T12:04:01Z</dcterms:created>
  <dcterms:modified xsi:type="dcterms:W3CDTF">2018-09-05T05:30:08Z</dcterms:modified>
</cp:coreProperties>
</file>